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externalReferences>
    <externalReference r:id="rId5"/>
    <externalReference r:id="rId6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<sst xmlns="http://schemas.openxmlformats.org/spreadsheetml/2006/main" count="1852" uniqueCount="1023">
  <si>
    <t xml:space="preserve">352330 Краснодарский край г.Усть-Лабинск ул.Крепостная,10 </t>
  </si>
  <si>
    <t xml:space="preserve">ИТОГО</t>
  </si>
  <si>
    <t xml:space="preserve">Почтовые услуги</t>
  </si>
  <si>
    <r>
      <rPr>
        <b val="true"/>
        <sz val="8"/>
        <rFont val="Times New Roman"/>
        <family val="1"/>
        <charset val="204"/>
      </rPr>
      <t xml:space="preserve">т/ф.8(86135) 5-000-5 </t>
    </r>
    <r>
      <rPr>
        <sz val="8"/>
        <rFont val="Times New Roman"/>
        <family val="1"/>
        <charset val="204"/>
      </rPr>
      <t xml:space="preserve">  т/ф.8(86135) 4-00-98</t>
    </r>
  </si>
  <si>
    <t xml:space="preserve">Мессенджеры Telegram/Мах по тел.+7(918)68-55-68-9</t>
  </si>
  <si>
    <t xml:space="preserve">Адрес электронной почты:</t>
  </si>
  <si>
    <t xml:space="preserve"> capris-info@rambler.ru</t>
  </si>
  <si>
    <t xml:space="preserve">НОВИНКИ</t>
  </si>
  <si>
    <t xml:space="preserve">Адрес резервной почты:</t>
  </si>
  <si>
    <t xml:space="preserve"> capris-info@mail.ru</t>
  </si>
  <si>
    <t xml:space="preserve">ПРОФ упаковка</t>
  </si>
  <si>
    <t xml:space="preserve"> capris-info@yandex.ru</t>
  </si>
  <si>
    <r>
      <rPr>
        <b val="true"/>
        <sz val="12"/>
        <color rgb="FFFFFFFF"/>
        <rFont val="Arial"/>
        <family val="2"/>
        <charset val="204"/>
      </rPr>
      <t xml:space="preserve">Прайс-лист  - действителен с 11</t>
    </r>
    <r>
      <rPr>
        <b val="true"/>
        <sz val="14"/>
        <color rgb="FFFFFFFF"/>
        <rFont val="Arial"/>
        <family val="2"/>
        <charset val="204"/>
      </rPr>
      <t xml:space="preserve">.06.26</t>
    </r>
    <r>
      <rPr>
        <b val="true"/>
        <sz val="12"/>
        <color rgb="FFFFFFFF"/>
        <rFont val="Arial"/>
        <family val="2"/>
        <charset val="204"/>
      </rPr>
      <t xml:space="preserve">г. </t>
    </r>
  </si>
  <si>
    <t xml:space="preserve">Наименование культуры</t>
  </si>
  <si>
    <t xml:space="preserve">Количество грамм   в пакете</t>
  </si>
  <si>
    <r>
      <rPr>
        <sz val="8"/>
        <rFont val="Times New Roman"/>
        <family val="1"/>
        <charset val="204"/>
      </rPr>
      <t xml:space="preserve">Цена за пакет (</t>
    </r>
    <r>
      <rPr>
        <sz val="8"/>
        <color rgb="FFFF0000"/>
        <rFont val="Times New Roman"/>
        <family val="1"/>
        <charset val="204"/>
      </rPr>
      <t xml:space="preserve"> с НДС 5%</t>
    </r>
    <r>
      <rPr>
        <sz val="8"/>
        <rFont val="Times New Roman"/>
        <family val="1"/>
        <charset val="204"/>
      </rPr>
      <t xml:space="preserve">)</t>
    </r>
  </si>
  <si>
    <t xml:space="preserve">Цена за упаковку (20 пакетов)</t>
  </si>
  <si>
    <t xml:space="preserve">Ваш заказ</t>
  </si>
  <si>
    <t xml:space="preserve">Сумма</t>
  </si>
  <si>
    <t xml:space="preserve">ШТРИХ КОДЫ</t>
  </si>
  <si>
    <t xml:space="preserve">наименование</t>
  </si>
  <si>
    <t xml:space="preserve">заказ</t>
  </si>
  <si>
    <t xml:space="preserve">цена</t>
  </si>
  <si>
    <t xml:space="preserve">номинал/исходное значение/</t>
  </si>
  <si>
    <t xml:space="preserve">Наинование-загрузка</t>
  </si>
  <si>
    <t xml:space="preserve">сумма-загрузка</t>
  </si>
  <si>
    <t xml:space="preserve">Агератум Голубой (Голубое море) (Каприс)</t>
  </si>
  <si>
    <t xml:space="preserve">4607164060015</t>
  </si>
  <si>
    <t xml:space="preserve">ц</t>
  </si>
  <si>
    <t xml:space="preserve">Агератум Голубой (Голубое море) п.4528 уп</t>
  </si>
  <si>
    <t xml:space="preserve">Алиссум Лимонад, (многолетний, желтый) (Каприс)</t>
  </si>
  <si>
    <t xml:space="preserve">4607164061685</t>
  </si>
  <si>
    <t xml:space="preserve">Алиссум Лимонад, желтый мног. п.4465 уп</t>
  </si>
  <si>
    <t xml:space="preserve">Амарант Султан (метельчатый) (Каприс)</t>
  </si>
  <si>
    <t xml:space="preserve">4607164060039</t>
  </si>
  <si>
    <t xml:space="preserve">Амарант Метельчатый, Султан п.4517 уп</t>
  </si>
  <si>
    <t xml:space="preserve">Амарант хвостатый Аристократ (Каприс)</t>
  </si>
  <si>
    <t xml:space="preserve">4607164060022</t>
  </si>
  <si>
    <t xml:space="preserve">Амарант хвостатый Аристократ п.4570 уп</t>
  </si>
  <si>
    <t xml:space="preserve">Астра Аврора (Принцесса Св-розовая) (Каприс)</t>
  </si>
  <si>
    <t xml:space="preserve">4607164063542</t>
  </si>
  <si>
    <t xml:space="preserve">УП30201904</t>
  </si>
  <si>
    <t xml:space="preserve">Астра Аврора п.4246 уп</t>
  </si>
  <si>
    <t xml:space="preserve">Астра Арлекино Белая (Каприс)</t>
  </si>
  <si>
    <t xml:space="preserve">4607164060268</t>
  </si>
  <si>
    <t xml:space="preserve">Астра Арлекино Белая п.2467 уп</t>
  </si>
  <si>
    <t xml:space="preserve">Астра Баретта Светло-красная (Каприс)</t>
  </si>
  <si>
    <t xml:space="preserve">4607164060091</t>
  </si>
  <si>
    <t xml:space="preserve">КОРАЛЛ</t>
  </si>
  <si>
    <t xml:space="preserve">Астра Баретта светло-красная п.3167 уп</t>
  </si>
  <si>
    <t xml:space="preserve">Астра Беатриса (Каприс)</t>
  </si>
  <si>
    <t xml:space="preserve">4607164065676</t>
  </si>
  <si>
    <t xml:space="preserve">Астра Беатриса п.3526 уп</t>
  </si>
  <si>
    <t xml:space="preserve">Астра Венеция Принцесса Желтая (Каприс)</t>
  </si>
  <si>
    <t xml:space="preserve">4607164063535</t>
  </si>
  <si>
    <t xml:space="preserve">Астра Венеция п.3785 уп</t>
  </si>
  <si>
    <t xml:space="preserve">Астра Герцогиня Пионовидная кремовая (Каприс)</t>
  </si>
  <si>
    <t xml:space="preserve">4607164064884</t>
  </si>
  <si>
    <t xml:space="preserve">Астра Герцогиня п.4263 уп</t>
  </si>
  <si>
    <t xml:space="preserve">Астра Дарья (Каприс)</t>
  </si>
  <si>
    <t xml:space="preserve">4607164063412</t>
  </si>
  <si>
    <t xml:space="preserve">Астра Дарья п.4549 уп</t>
  </si>
  <si>
    <t xml:space="preserve">Астра Изабелла Принцесса тем-фиолет. (Каприс)</t>
  </si>
  <si>
    <t xml:space="preserve">4607164063498</t>
  </si>
  <si>
    <t xml:space="preserve">Астра Изабелла п.3694 уп</t>
  </si>
  <si>
    <t xml:space="preserve">Астра Искушение жёлтая (Каприс)</t>
  </si>
  <si>
    <t xml:space="preserve">4607164062743</t>
  </si>
  <si>
    <t xml:space="preserve">Астра Искушение жёлтая п.4249 уп</t>
  </si>
  <si>
    <t xml:space="preserve">Астра Искушение красная (Каприс)</t>
  </si>
  <si>
    <t xml:space="preserve">4607164062767</t>
  </si>
  <si>
    <t xml:space="preserve">Астра Искушение красная п.3161 уп</t>
  </si>
  <si>
    <t xml:space="preserve">Астра Искушение лососевая (Каприс)</t>
  </si>
  <si>
    <t xml:space="preserve">4607164062989</t>
  </si>
  <si>
    <t xml:space="preserve">Астра Искушение лососевая п.4248 уп</t>
  </si>
  <si>
    <t xml:space="preserve">Астра Кармен (Каприс)</t>
  </si>
  <si>
    <t xml:space="preserve">4607164060411</t>
  </si>
  <si>
    <t xml:space="preserve">Астра Кармен п.3691 уп</t>
  </si>
  <si>
    <t xml:space="preserve">Астра Королева осени (Каприс)</t>
  </si>
  <si>
    <t xml:space="preserve">4607164065331</t>
  </si>
  <si>
    <t xml:space="preserve">Астра Королева осени п.4515 уп</t>
  </si>
  <si>
    <t xml:space="preserve">Астра Лада (Каприс)</t>
  </si>
  <si>
    <t xml:space="preserve">4607164067120</t>
  </si>
  <si>
    <t xml:space="preserve">Астра Лада п.4405 уп</t>
  </si>
  <si>
    <t xml:space="preserve">Астра Легкий ветерок (Каприс)</t>
  </si>
  <si>
    <t xml:space="preserve">4607164067182</t>
  </si>
  <si>
    <t xml:space="preserve">Астра Легкий ветерок п.3910 уп</t>
  </si>
  <si>
    <t xml:space="preserve">Астра Лунная фея (Каприс)</t>
  </si>
  <si>
    <t xml:space="preserve">4607164062569</t>
  </si>
  <si>
    <t xml:space="preserve">Астра Лунная фея п.3174 уп</t>
  </si>
  <si>
    <t xml:space="preserve">Астра Небесная лазурь Принцесса голубая (Каприс)</t>
  </si>
  <si>
    <t xml:space="preserve">4607164063108</t>
  </si>
  <si>
    <t xml:space="preserve">Астра Небесная лазурь п.3940 уп</t>
  </si>
  <si>
    <t xml:space="preserve">Астра Осения (Каприс)</t>
  </si>
  <si>
    <t xml:space="preserve">4607164062699</t>
  </si>
  <si>
    <t xml:space="preserve">Астра Осения п.3771 уп</t>
  </si>
  <si>
    <t xml:space="preserve">Астра Пионовидная Голубая лагуна (Каприс)</t>
  </si>
  <si>
    <t xml:space="preserve">4607164060152</t>
  </si>
  <si>
    <t xml:space="preserve">Астра Пионовидная Голубая Лагуна п.4564 уп</t>
  </si>
  <si>
    <t xml:space="preserve">Астра Помпонная красная Анита (Каприс)</t>
  </si>
  <si>
    <t xml:space="preserve">4607164060046</t>
  </si>
  <si>
    <t xml:space="preserve">ТОРЕАДОР</t>
  </si>
  <si>
    <t xml:space="preserve">Астра Помпонная красная Анита п.3450 уп</t>
  </si>
  <si>
    <t xml:space="preserve">Астра Серебряная Башня фиолетовая (Каприс)</t>
  </si>
  <si>
    <t xml:space="preserve">4607164067175</t>
  </si>
  <si>
    <t xml:space="preserve">Астра Серебряная Башня фиолетовая п.3461 уп</t>
  </si>
  <si>
    <t xml:space="preserve">Астра смесь Американская красавица (Каприс)</t>
  </si>
  <si>
    <t xml:space="preserve">4607164061913</t>
  </si>
  <si>
    <t xml:space="preserve">Астра Смесь Американская красавица п.4193 уп</t>
  </si>
  <si>
    <t xml:space="preserve">Астра смесь Арлекино (Каприс)</t>
  </si>
  <si>
    <t xml:space="preserve">4607164062774</t>
  </si>
  <si>
    <t xml:space="preserve">Астра Смесь Арлекино п.2489 уп</t>
  </si>
  <si>
    <t xml:space="preserve">Астра смесь Вдохновение (Каприс)</t>
  </si>
  <si>
    <t xml:space="preserve">4607164060114</t>
  </si>
  <si>
    <t xml:space="preserve">Астра Смесь Вдохновение п.4029 уп</t>
  </si>
  <si>
    <t xml:space="preserve">Астра смесь Веселая (Каприс)</t>
  </si>
  <si>
    <t xml:space="preserve">4607164060145</t>
  </si>
  <si>
    <t xml:space="preserve">Астра Смесь Веселая п.4191 уп</t>
  </si>
  <si>
    <t xml:space="preserve">Астра смесь Веселая жизнь (Каприс)</t>
  </si>
  <si>
    <t xml:space="preserve">4607164062781</t>
  </si>
  <si>
    <t xml:space="preserve">Астра Смесь Веселая жизнь п.4435 уп</t>
  </si>
  <si>
    <t xml:space="preserve">Астра смесь Водевиль (см низкорослых) (Каприс)</t>
  </si>
  <si>
    <t xml:space="preserve">4607164062552</t>
  </si>
  <si>
    <t xml:space="preserve">Астра Смесь Водевиль низкорослая п.4448 уп</t>
  </si>
  <si>
    <t xml:space="preserve">Астра смесь Звездное небо (Каприс)</t>
  </si>
  <si>
    <t xml:space="preserve">4607164060190</t>
  </si>
  <si>
    <t xml:space="preserve">Астра Смесь Звездное небо п.4538 уп</t>
  </si>
  <si>
    <t xml:space="preserve">Астра смесь Ирэна (маргариткоцветковая) (Каприс)</t>
  </si>
  <si>
    <t xml:space="preserve">4607164066130</t>
  </si>
  <si>
    <t xml:space="preserve">Астра Смесь Ирэна п.4364 уп</t>
  </si>
  <si>
    <t xml:space="preserve">Астра смесь Искушение худож. (Каприс)</t>
  </si>
  <si>
    <t xml:space="preserve">4607164061791</t>
  </si>
  <si>
    <t xml:space="preserve">Астра Смесь Искушение п.4449 уп</t>
  </si>
  <si>
    <t xml:space="preserve">Астра смесь Классик (Каприс)</t>
  </si>
  <si>
    <t xml:space="preserve">4607164067359</t>
  </si>
  <si>
    <t xml:space="preserve">Астра Смесь Классик п.4434 уп</t>
  </si>
  <si>
    <t xml:space="preserve">Астра смесь краллен Акварель (Каприс)</t>
  </si>
  <si>
    <t xml:space="preserve">4607164061920</t>
  </si>
  <si>
    <t xml:space="preserve">Астра Смесь Краллен Акварель п.4450 уп</t>
  </si>
  <si>
    <t xml:space="preserve">Астра смесь Ностальжи (Каприс)</t>
  </si>
  <si>
    <t xml:space="preserve">4607164065126</t>
  </si>
  <si>
    <t xml:space="preserve">Астра Смесь Ностальжи п.4363 уп</t>
  </si>
  <si>
    <t xml:space="preserve">Астра смесь Палермо (Каприс)</t>
  </si>
  <si>
    <t xml:space="preserve">4607164063559</t>
  </si>
  <si>
    <t xml:space="preserve">Астра Смесь Палермо п.2465 уп</t>
  </si>
  <si>
    <t xml:space="preserve">Астра смесь Пионовидных Махаон (Каприс)</t>
  </si>
  <si>
    <t xml:space="preserve">4607164060329</t>
  </si>
  <si>
    <t xml:space="preserve">Астра Смесь Пионовидных (Махаон) п.4537 уп</t>
  </si>
  <si>
    <t xml:space="preserve">Астра смесь Превосходная (Каприс)</t>
  </si>
  <si>
    <t xml:space="preserve">4607164064471</t>
  </si>
  <si>
    <t xml:space="preserve">Астра Смесь Превосходная п.4582 уп</t>
  </si>
  <si>
    <t xml:space="preserve">Астра смесь Принцесс Бал принцессы (Каприс)</t>
  </si>
  <si>
    <t xml:space="preserve">4607164060077</t>
  </si>
  <si>
    <t xml:space="preserve">Астра Смесь Принцесса (Бал принцессы) п.4455 уп</t>
  </si>
  <si>
    <t xml:space="preserve">Астра смесь Срезочных, Сказка (Каприс)</t>
  </si>
  <si>
    <t xml:space="preserve">4607164060497</t>
  </si>
  <si>
    <t xml:space="preserve">945</t>
  </si>
  <si>
    <t xml:space="preserve">СКАЗКА</t>
  </si>
  <si>
    <t xml:space="preserve">Астра Смесь Срезочных сортов (Сказка) п.4451 уп</t>
  </si>
  <si>
    <t xml:space="preserve">Астра смесь Турмов Маскарад (Каприс)</t>
  </si>
  <si>
    <t xml:space="preserve">4607164060244</t>
  </si>
  <si>
    <t xml:space="preserve">Астра Смесь Турмов (Маскарад) п.4377 уп</t>
  </si>
  <si>
    <t xml:space="preserve">Астра смесь Уникум Звездный дождь (Каприс)</t>
  </si>
  <si>
    <t xml:space="preserve">4607164060206</t>
  </si>
  <si>
    <t xml:space="preserve">Астра Смесь Уникум (Звёздный дождь) п.4536 уп</t>
  </si>
  <si>
    <t xml:space="preserve">Астра смесь Элиза  (см.низкорослых ) (Каприс)</t>
  </si>
  <si>
    <t xml:space="preserve">4607164062651</t>
  </si>
  <si>
    <t xml:space="preserve">Астра Смесь Элиза низкоросл. п.4375 уп</t>
  </si>
  <si>
    <t xml:space="preserve">Астра смесь Язычковых Павлиний хвост (Каприс)</t>
  </si>
  <si>
    <t xml:space="preserve">4607164060381</t>
  </si>
  <si>
    <t xml:space="preserve">Астра Смесь Язычковых (Павлиний хвост) п.4454 уп</t>
  </si>
  <si>
    <t xml:space="preserve">Астра смесь Ярмарка (Каприс)</t>
  </si>
  <si>
    <t xml:space="preserve">4607164063573</t>
  </si>
  <si>
    <t xml:space="preserve">Астра Смесь Ярмарка п.2469 уп</t>
  </si>
  <si>
    <t xml:space="preserve">Астра Снежная королева (Каприс)</t>
  </si>
  <si>
    <t xml:space="preserve">4607164064440</t>
  </si>
  <si>
    <t xml:space="preserve">Астра Снежная королева п.3128 уп</t>
  </si>
  <si>
    <t xml:space="preserve">Астра Флоренция (Каприс)</t>
  </si>
  <si>
    <t xml:space="preserve">4607164063085</t>
  </si>
  <si>
    <t xml:space="preserve">Астра Флоренция п.4365 уп</t>
  </si>
  <si>
    <t xml:space="preserve">Астра Фонтебло (Каприс)</t>
  </si>
  <si>
    <t xml:space="preserve">4607164060572</t>
  </si>
  <si>
    <t xml:space="preserve">Астра Фонтебло п.4446 уп</t>
  </si>
  <si>
    <t xml:space="preserve">Астра Франсуаза бело-малиновая (Каприс)</t>
  </si>
  <si>
    <t xml:space="preserve">4607164066406</t>
  </si>
  <si>
    <t xml:space="preserve">Астра Франсуаза бело-малиновая</t>
  </si>
  <si>
    <t xml:space="preserve">Астра Франсуаза бело-малиновая п.2962 уп</t>
  </si>
  <si>
    <t xml:space="preserve">Астра Хрустальная туфелька (Версаль) (Каприс)</t>
  </si>
  <si>
    <t xml:space="preserve">4607164063382</t>
  </si>
  <si>
    <t xml:space="preserve">Астра Хрустальная туфелька  (Каприс)</t>
  </si>
  <si>
    <t xml:space="preserve">Астра Хрустальная туфелька п.4516 уп</t>
  </si>
  <si>
    <t xml:space="preserve">Астра Эйфория лососевая (Каприс)</t>
  </si>
  <si>
    <t xml:space="preserve">4607164062972</t>
  </si>
  <si>
    <t xml:space="preserve">Астра Эйфория лососевая п.4236 уп</t>
  </si>
  <si>
    <t xml:space="preserve">Астра Эрфордия розовая (Каприс)</t>
  </si>
  <si>
    <t xml:space="preserve">4607164060565</t>
  </si>
  <si>
    <t xml:space="preserve">МАГИЯ ЛЮБВИ</t>
  </si>
  <si>
    <t xml:space="preserve">Астра Эрфордия Розовая п.3705 уп</t>
  </si>
  <si>
    <t xml:space="preserve">Астра Яблунева (Каприс)</t>
  </si>
  <si>
    <t xml:space="preserve">4607164061869</t>
  </si>
  <si>
    <t xml:space="preserve">Астра Яблунёва п.4541 уп</t>
  </si>
  <si>
    <t xml:space="preserve">Базилик Лимонный (Россия)</t>
  </si>
  <si>
    <t xml:space="preserve">4607164067472</t>
  </si>
  <si>
    <t xml:space="preserve">*</t>
  </si>
  <si>
    <t xml:space="preserve">о</t>
  </si>
  <si>
    <t xml:space="preserve">Базилик Лимонный п.4489 уп</t>
  </si>
  <si>
    <t xml:space="preserve">Баклажан Каприс белый</t>
  </si>
  <si>
    <t xml:space="preserve">10шт</t>
  </si>
  <si>
    <t xml:space="preserve">Баклажан Каприс п.4484 уп</t>
  </si>
  <si>
    <t xml:space="preserve">Баклажан Рома F1 (Франция)</t>
  </si>
  <si>
    <t xml:space="preserve">Баклажан Рома F1(Нидерланды)</t>
  </si>
  <si>
    <t xml:space="preserve">Баклажан Рома F1 п.4480 (Франция) уп</t>
  </si>
  <si>
    <t xml:space="preserve">Баклажан Фабина F1(Нидерланды)</t>
  </si>
  <si>
    <t xml:space="preserve">Баклажан Фабина F1 п.4427 (Нидерланды) уп</t>
  </si>
  <si>
    <t xml:space="preserve">Баклажан Эпик F1(Нидерланды)</t>
  </si>
  <si>
    <t xml:space="preserve">Баклажан Эпик F1 п.3836 (Нидерланды) уп</t>
  </si>
  <si>
    <t xml:space="preserve">Бальзамин Розовые грёзы смесь (Каприс)</t>
  </si>
  <si>
    <t xml:space="preserve">Бальзамин Розовые грёзы смесь</t>
  </si>
  <si>
    <t xml:space="preserve">Бальзамин Розовые грёзы смесь п.4341 уп</t>
  </si>
  <si>
    <t xml:space="preserve">Бархатцы Канарейка (Каприс)</t>
  </si>
  <si>
    <t xml:space="preserve">Бархатцы Канарейка (Германия)</t>
  </si>
  <si>
    <t xml:space="preserve">Бархатцы Канарейка п.4373 уп</t>
  </si>
  <si>
    <t xml:space="preserve">Бархатцы Миледи  (Каприс)</t>
  </si>
  <si>
    <t xml:space="preserve">4607164062057</t>
  </si>
  <si>
    <t xml:space="preserve">Бархатцы Миледи п.4546 уп</t>
  </si>
  <si>
    <t xml:space="preserve">Бархатцы низкорослая смесь (Каприс)</t>
  </si>
  <si>
    <t xml:space="preserve">Бархатцы низкорослая смесь (Германия)</t>
  </si>
  <si>
    <t xml:space="preserve">Бархатцы низкоросл смесь п.4393 уп</t>
  </si>
  <si>
    <t xml:space="preserve">Бархатцы смесь высокорослых (Каприс)</t>
  </si>
  <si>
    <t xml:space="preserve">Бархатцы смесь высокорослых п.4395 уп</t>
  </si>
  <si>
    <t xml:space="preserve">Бархатцы Солнечные гиганты (Каприс)</t>
  </si>
  <si>
    <t xml:space="preserve">4607164060633</t>
  </si>
  <si>
    <t xml:space="preserve">Бархатцы Солнечные гиганты п.4392 уп</t>
  </si>
  <si>
    <t xml:space="preserve">Василёк Мускусный Смесь (Каприс)</t>
  </si>
  <si>
    <t xml:space="preserve">4607164060640</t>
  </si>
  <si>
    <t xml:space="preserve">Василек Мускус. Ароматное облако смесь п.4210 уп</t>
  </si>
  <si>
    <t xml:space="preserve">Вьюнок Лазурит (Каприс)</t>
  </si>
  <si>
    <t xml:space="preserve">4607164060664</t>
  </si>
  <si>
    <t xml:space="preserve">Вьюнок Голубой (Лазурит) п.3057 уп</t>
  </si>
  <si>
    <t xml:space="preserve">Гайлардия Забава (Каприс)</t>
  </si>
  <si>
    <t xml:space="preserve">4607164061340</t>
  </si>
  <si>
    <t xml:space="preserve">Гайлардия Забава (Германия)</t>
  </si>
  <si>
    <t xml:space="preserve">Гайллардия Забава п.2924 (Германия) уп</t>
  </si>
  <si>
    <t xml:space="preserve">Гвоздика Китайская смесь (Танец гейши) (Каприс)</t>
  </si>
  <si>
    <t xml:space="preserve">4607164060688</t>
  </si>
  <si>
    <t xml:space="preserve">Гвоздика Китайская (Танец гейши) п.4143 уп</t>
  </si>
  <si>
    <t xml:space="preserve">Гвоздика перистая махр.Лунное сияние (Каприс)</t>
  </si>
  <si>
    <t xml:space="preserve">4607164060695</t>
  </si>
  <si>
    <t xml:space="preserve">Гвоздика перистая махр.Лунное сияние п.4520 уп</t>
  </si>
  <si>
    <t xml:space="preserve">Гвоздика Турецкая смесь (Каприс)</t>
  </si>
  <si>
    <t xml:space="preserve">0.7</t>
  </si>
  <si>
    <t xml:space="preserve">4607164060671</t>
  </si>
  <si>
    <t xml:space="preserve">Гвоздика Турецкая смесь (Германия)</t>
  </si>
  <si>
    <t xml:space="preserve">Гвоздика Турецкая смесь (Восточный узор) п.4402 уп</t>
  </si>
  <si>
    <t xml:space="preserve">Гипсофила белая Вьюга (Каприс)</t>
  </si>
  <si>
    <t xml:space="preserve">4607164060732</t>
  </si>
  <si>
    <t xml:space="preserve">Гипсофила белая Вьюга п.4346 уп</t>
  </si>
  <si>
    <t xml:space="preserve">Гипсофила Розовая (Розовое облако) (Каприс)</t>
  </si>
  <si>
    <t xml:space="preserve">4607164060749</t>
  </si>
  <si>
    <t xml:space="preserve">Гипсофила Розовая (Розовое облако) п.3023 уп</t>
  </si>
  <si>
    <t xml:space="preserve">Годеция Свадебный букет, смесь (Каприс)</t>
  </si>
  <si>
    <t xml:space="preserve">4607164060756</t>
  </si>
  <si>
    <t xml:space="preserve">Годеция Свадебный букет, смесь (Германия)</t>
  </si>
  <si>
    <t xml:space="preserve">Годеция Свадебный букет, смесь п.4457 уп</t>
  </si>
  <si>
    <t xml:space="preserve">Горох сахарный Бутана (Германия)</t>
  </si>
  <si>
    <t xml:space="preserve">8гр</t>
  </si>
  <si>
    <t xml:space="preserve">4607164067830</t>
  </si>
  <si>
    <t xml:space="preserve">Горошек сахарный Бутана п.4588 (Германия) уп</t>
  </si>
  <si>
    <t xml:space="preserve">Горох сахарный Увертюра (Германия)</t>
  </si>
  <si>
    <t xml:space="preserve">4607164065072</t>
  </si>
  <si>
    <t xml:space="preserve">УП30202160</t>
  </si>
  <si>
    <t xml:space="preserve">Горошек сахарный Увертюра п.4586 (Германия) уп</t>
  </si>
  <si>
    <t xml:space="preserve">Горох сахарный Фалкон (Германия)</t>
  </si>
  <si>
    <t xml:space="preserve">4607164067816</t>
  </si>
  <si>
    <t xml:space="preserve">Горошек сахарный Фалкон п.4587 (Германия) уп</t>
  </si>
  <si>
    <t xml:space="preserve">Горошек сахарный Бутана (Германия) без ярлыка</t>
  </si>
  <si>
    <t xml:space="preserve">50гр</t>
  </si>
  <si>
    <t xml:space="preserve">4607164067847</t>
  </si>
  <si>
    <t xml:space="preserve">,</t>
  </si>
  <si>
    <t xml:space="preserve">Горох сахарный Бутана (Германия) без ярлыка</t>
  </si>
  <si>
    <t xml:space="preserve">Горошек сахарный Бутана п.4588 (Германия) (50гр) уп</t>
  </si>
  <si>
    <t xml:space="preserve">Горошек сахарный Увертюра (Германия) без ярлыка</t>
  </si>
  <si>
    <t xml:space="preserve">4607164065928</t>
  </si>
  <si>
    <t xml:space="preserve">Горох сахарный Увертюра (Германия) без ярлыка</t>
  </si>
  <si>
    <t xml:space="preserve">Горошек сахарный Увертюра п.4586 (Германия) (50гр) уп</t>
  </si>
  <si>
    <t xml:space="preserve">Горошек сахарный Фалкон (Германия) без ярлыка</t>
  </si>
  <si>
    <t xml:space="preserve">4607164067823</t>
  </si>
  <si>
    <t xml:space="preserve">Горох сахарный Фалкон (Германия) без ярлыка</t>
  </si>
  <si>
    <t xml:space="preserve">Горошек сахарный Фалкон п.4587 (Германия) (50гр) уп</t>
  </si>
  <si>
    <t xml:space="preserve">Дельфиниум смесь Радуга (Каприс)</t>
  </si>
  <si>
    <t xml:space="preserve">4607164060770</t>
  </si>
  <si>
    <t xml:space="preserve">Дельфиниум смесь Радуга (Германия)</t>
  </si>
  <si>
    <t xml:space="preserve">Дельфиниум Смесь (Радуга) п.4089 уп</t>
  </si>
  <si>
    <t xml:space="preserve">Диморфотека Янтарь (Каприс)</t>
  </si>
  <si>
    <t xml:space="preserve">4607164060787</t>
  </si>
  <si>
    <t xml:space="preserve">Диморфотека Янтарь п.4589 уп</t>
  </si>
  <si>
    <t xml:space="preserve">Иберис Белый (Снежный ковер) (Каприс)</t>
  </si>
  <si>
    <t xml:space="preserve">4607164060794</t>
  </si>
  <si>
    <t xml:space="preserve">Иберис Белый (Снежный ковер) п.4216 уп</t>
  </si>
  <si>
    <t xml:space="preserve">Ипомея Синий бархат (Каприс)</t>
  </si>
  <si>
    <t xml:space="preserve">4607164061302</t>
  </si>
  <si>
    <t xml:space="preserve">Ипомея Синий бархат п.4571 уп</t>
  </si>
  <si>
    <t xml:space="preserve">Кабачок Арал F1 (Франция)</t>
  </si>
  <si>
    <t xml:space="preserve">3шт</t>
  </si>
  <si>
    <t xml:space="preserve">4607164064334</t>
  </si>
  <si>
    <t xml:space="preserve">Кабачок Арал п.3509 (Франция) уп</t>
  </si>
  <si>
    <t xml:space="preserve">Кабачок Арал F1 (Франция)100шт.сем с ярлыком</t>
  </si>
  <si>
    <t xml:space="preserve">100шт</t>
  </si>
  <si>
    <t xml:space="preserve">4607164062668</t>
  </si>
  <si>
    <t xml:space="preserve">Кабачок Арал п.3509 100шт (Франция) уп</t>
  </si>
  <si>
    <t xml:space="preserve">Кабачок Ардендо F1 (Нидерланды)</t>
  </si>
  <si>
    <t xml:space="preserve">Кабачок Ардендо п.3918 (Нидерланды) уп</t>
  </si>
  <si>
    <t xml:space="preserve">Кабачок Ассо цуккини  F1 (Сингента)</t>
  </si>
  <si>
    <t xml:space="preserve">4607164066659</t>
  </si>
  <si>
    <t xml:space="preserve">Кабачок Ассо F1 п.4293 (Сингента) уп</t>
  </si>
  <si>
    <t xml:space="preserve">Кабачок Байкал F1 (Франция)</t>
  </si>
  <si>
    <t xml:space="preserve">Кабачок Байкал F1 (Нидерланды)</t>
  </si>
  <si>
    <t xml:space="preserve">Кабачок Байкал F1 п.3855 (Франция) уп</t>
  </si>
  <si>
    <t xml:space="preserve">Кабачок Балхаш F1 (Франция)</t>
  </si>
  <si>
    <t xml:space="preserve">Кабачок Балхаш F1 (Нидерланды)</t>
  </si>
  <si>
    <t xml:space="preserve">Кабачок Балхаш F1 п.3856 (Франция) уп</t>
  </si>
  <si>
    <t xml:space="preserve">Кабачок Диамант цуккини  F1 (Нидерланды)</t>
  </si>
  <si>
    <t xml:space="preserve">Кабачок Диамант F1 п.3729 (Нидерланды) уп</t>
  </si>
  <si>
    <t xml:space="preserve">Кабачок Искандер F1 (Нидерланды)</t>
  </si>
  <si>
    <t xml:space="preserve">4607164062170</t>
  </si>
  <si>
    <t xml:space="preserve">Кабачок Искандер F1 п.3848 (Нидерланды) уп</t>
  </si>
  <si>
    <r>
      <rPr>
        <b val="true"/>
        <sz val="11"/>
        <rFont val="Times New Roman"/>
        <family val="1"/>
        <charset val="204"/>
      </rPr>
      <t xml:space="preserve">Кабачок Искандер F1 (Нидерланды) 100шт.сем </t>
    </r>
    <r>
      <rPr>
        <b val="true"/>
        <sz val="10"/>
        <rFont val="Times New Roman"/>
        <family val="1"/>
        <charset val="204"/>
      </rPr>
      <t xml:space="preserve">с ярлыком</t>
    </r>
  </si>
  <si>
    <t xml:space="preserve">4607164061410</t>
  </si>
  <si>
    <t xml:space="preserve">Кабачок Искандер F1 п.3848 100шт (Нидерланды) уп</t>
  </si>
  <si>
    <t xml:space="preserve">Кабачок Кавили F1 (Нидерланды)</t>
  </si>
  <si>
    <t xml:space="preserve">4607164061975</t>
  </si>
  <si>
    <t xml:space="preserve">Кабачок Кавили F1 п.4177 (Нидерланды) уп</t>
  </si>
  <si>
    <r>
      <rPr>
        <b val="true"/>
        <sz val="11"/>
        <rFont val="Times New Roman"/>
        <family val="1"/>
        <charset val="204"/>
      </rPr>
      <t xml:space="preserve">Кабачок Кавили F1 (Нидерланды) 100шт.сем </t>
    </r>
    <r>
      <rPr>
        <b val="true"/>
        <sz val="10"/>
        <rFont val="Times New Roman"/>
        <family val="1"/>
        <charset val="204"/>
      </rPr>
      <t xml:space="preserve">с ярлыком</t>
    </r>
  </si>
  <si>
    <t xml:space="preserve">4607164066055</t>
  </si>
  <si>
    <t xml:space="preserve">Кабачок Кавили F1 п.4177 100шт (Нидерланды) уп</t>
  </si>
  <si>
    <t xml:space="preserve">Кабачок Комо цуккини  F1 (Франция)</t>
  </si>
  <si>
    <t xml:space="preserve">Кабачок Комо цуккини  F1 (Нидерланды)</t>
  </si>
  <si>
    <t xml:space="preserve">Кабачок Комо F1 п.3849 (Франция) уп</t>
  </si>
  <si>
    <t xml:space="preserve">Кабачок Корделия F1 (Сингента) </t>
  </si>
  <si>
    <t xml:space="preserve">4607164066697</t>
  </si>
  <si>
    <t xml:space="preserve">Кабачок Корделия F1 (Сингента)</t>
  </si>
  <si>
    <t xml:space="preserve">Кабачок Корделия F1 п.4296 (Сингента) уп</t>
  </si>
  <si>
    <t xml:space="preserve">Кабачок Марсела F1 (Нидерланды)</t>
  </si>
  <si>
    <t xml:space="preserve">Кабачок Марсела п.3920 (Нидерланды) уп</t>
  </si>
  <si>
    <t xml:space="preserve">Кабачок Невира F1 (Нидерланды)</t>
  </si>
  <si>
    <t xml:space="preserve">Кабачок Невира п.4443 (Нидерланды) уп</t>
  </si>
  <si>
    <t xml:space="preserve">Кабачок Сальвадор цуккини  F1 (Нидерланды)</t>
  </si>
  <si>
    <t xml:space="preserve">Кабачок Сальвадор п.3966 (Нидерланды) уп</t>
  </si>
  <si>
    <t xml:space="preserve">Кабачок СВ 2987 ЯЛ F1 (Нидерланды) </t>
  </si>
  <si>
    <t xml:space="preserve">3 шт</t>
  </si>
  <si>
    <t xml:space="preserve">4607164067328</t>
  </si>
  <si>
    <t xml:space="preserve">Кабачок СВ 2987 ЯЛ F1 (Нидерланды)</t>
  </si>
  <si>
    <t xml:space="preserve">Кабачок СВ 2987 ЯЛ F1 п.4471 (Нидерланды) уп</t>
  </si>
  <si>
    <t xml:space="preserve">Кабачок Спринг Джад F1 (Франция)</t>
  </si>
  <si>
    <t xml:space="preserve">4607164065027</t>
  </si>
  <si>
    <t xml:space="preserve">Кабачок Спринг Джад F1 п.3620 (Франция) уп</t>
  </si>
  <si>
    <t xml:space="preserve">Капуста Агрессор F1 (Сингента) </t>
  </si>
  <si>
    <t xml:space="preserve">15шт</t>
  </si>
  <si>
    <t xml:space="preserve">4607164064914</t>
  </si>
  <si>
    <t xml:space="preserve">Капуста Белокачанная Агрессор F1 (Нидерланды)</t>
  </si>
  <si>
    <t xml:space="preserve">Капуста Агрессор F1 п.4218 (Сингента) уп</t>
  </si>
  <si>
    <t xml:space="preserve">Капуста Боликор F1 (Сингента) </t>
  </si>
  <si>
    <t xml:space="preserve">4607164066741</t>
  </si>
  <si>
    <t xml:space="preserve">Капуста Боликор F1 (Сингента)</t>
  </si>
  <si>
    <t xml:space="preserve">Капуста Боликор F1 п.4280 (Сингента) уп</t>
  </si>
  <si>
    <t xml:space="preserve">Капуста Брокколи Лорд F1 (Нидерланды)</t>
  </si>
  <si>
    <t xml:space="preserve">4607164062590</t>
  </si>
  <si>
    <t xml:space="preserve">Капуста Брокколи Лорд F1 п.3732 (Нидерланды) уп</t>
  </si>
  <si>
    <t xml:space="preserve">Капуста Брокколи Монако F1 (Сингента)</t>
  </si>
  <si>
    <t xml:space="preserve">4607164066932</t>
  </si>
  <si>
    <t xml:space="preserve">Капуста Брокколи Монако F1 п.4329 (Сингента) уп</t>
  </si>
  <si>
    <t xml:space="preserve">Капуста Брокколи Партенон F1 (Франция)</t>
  </si>
  <si>
    <t xml:space="preserve">4607164064976</t>
  </si>
  <si>
    <t xml:space="preserve">Капуста Брокколи Партенон F1 п.3994 (Франция) уп</t>
  </si>
  <si>
    <t xml:space="preserve">Капуста Брюсельская Абакус F1  (Нидерланды) </t>
  </si>
  <si>
    <t xml:space="preserve">4607164067632</t>
  </si>
  <si>
    <t xml:space="preserve">Капуста Брюсельская Абакус F1 п.4501 (Нидерланды) уп</t>
  </si>
  <si>
    <t xml:space="preserve">Капуста Брюсельская Франклин F1 (Нидерланды)</t>
  </si>
  <si>
    <t xml:space="preserve">4607164062798</t>
  </si>
  <si>
    <t xml:space="preserve">Капуста Брюсельская Франклин F1 п.4042 (Нидерланды) уп</t>
  </si>
  <si>
    <t xml:space="preserve">Капуста Кольраби Коссак F1 (Нидерланды)</t>
  </si>
  <si>
    <t xml:space="preserve">4607164062927</t>
  </si>
  <si>
    <t xml:space="preserve">Капуста Кольраби Коссак F1 п.3485 (Нидерланды) уп</t>
  </si>
  <si>
    <t xml:space="preserve">Капуста Краснокочанная Омеро F1 (Нидерланды)</t>
  </si>
  <si>
    <t xml:space="preserve">4607164067366</t>
  </si>
  <si>
    <t xml:space="preserve">Капуста Краснокочанная Омеро F1 п.4472 (Нидерланды) уп</t>
  </si>
  <si>
    <t xml:space="preserve">Капуста Краснокочанная Ред Джевел F1 (Нидерланды)</t>
  </si>
  <si>
    <t xml:space="preserve">4607164067687</t>
  </si>
  <si>
    <t xml:space="preserve">Капуста Краснокочанная Ред Джевел F1 (Франция)</t>
  </si>
  <si>
    <t xml:space="preserve">Капуста Краснокочанная Ред Джевел F1 п.4531 (Нидерланды) уп</t>
  </si>
  <si>
    <t xml:space="preserve">Капуста Крауткайзер F1 (Нидерланды)</t>
  </si>
  <si>
    <t xml:space="preserve">4607164067717</t>
  </si>
  <si>
    <t xml:space="preserve">Капуста Крауткайзер F1 п.4535 (Нидерланды) уп</t>
  </si>
  <si>
    <t xml:space="preserve">Капуста Лауда F1 (Сингента) </t>
  </si>
  <si>
    <t xml:space="preserve">4607164066772</t>
  </si>
  <si>
    <t xml:space="preserve">Капуста Лауда F1 (Сингента)</t>
  </si>
  <si>
    <t xml:space="preserve">Капуста Лауда F1 п.4282 (Сингента) уп</t>
  </si>
  <si>
    <t xml:space="preserve">Капуста Мегатон F1 (Нидерланды)</t>
  </si>
  <si>
    <t xml:space="preserve">4607164061746</t>
  </si>
  <si>
    <t xml:space="preserve">Капуста Мегатон F1 п.4044 (Нидерланды) уп</t>
  </si>
  <si>
    <t xml:space="preserve">Капуста Нозоми F1 (Франция)</t>
  </si>
  <si>
    <t xml:space="preserve">4607164064419</t>
  </si>
  <si>
    <t xml:space="preserve">Капуста Нозоми F1 (Нидерланды)</t>
  </si>
  <si>
    <t xml:space="preserve">Капуста Нозоми F1 п.4481 (Франция) уп</t>
  </si>
  <si>
    <t xml:space="preserve">Капуста Пекинская салатная Каприс</t>
  </si>
  <si>
    <t xml:space="preserve">Капуста Пекинская Каприс п.4185 уп</t>
  </si>
  <si>
    <t xml:space="preserve">Капуста Рамада F1 (Нидерланды)</t>
  </si>
  <si>
    <t xml:space="preserve">4607164067236</t>
  </si>
  <si>
    <t xml:space="preserve">Капуста Рамада F1 п.4386 (Нидерланды) уп</t>
  </si>
  <si>
    <t xml:space="preserve">Капуста Рапидион F1 (Нидерланды)</t>
  </si>
  <si>
    <t xml:space="preserve">Капуста Рапидион F1</t>
  </si>
  <si>
    <t xml:space="preserve">Капуста Рапидион F1 п.4077 (Нидерланды) уп</t>
  </si>
  <si>
    <t xml:space="preserve">Капуста Росберг F1 (Сингента) </t>
  </si>
  <si>
    <t xml:space="preserve">4607164066789</t>
  </si>
  <si>
    <t xml:space="preserve">Капуста Росберг F1 п.4284 (Сингента) уп</t>
  </si>
  <si>
    <t xml:space="preserve">Капуста Савойская Мелисса F1 (Нидерланды)</t>
  </si>
  <si>
    <t xml:space="preserve">Капуста Савойская Мелисса F1 п.3876 (Нидерланды) уп</t>
  </si>
  <si>
    <t xml:space="preserve">Капуста Саксесор F1 (Сингента) (раньше Агрессора)</t>
  </si>
  <si>
    <t xml:space="preserve">4607164066819</t>
  </si>
  <si>
    <t xml:space="preserve">Капуста Саксесор F1 (Сингента)</t>
  </si>
  <si>
    <t xml:space="preserve">Капуста Саксесор F1 п.4287 (Сингента) уп</t>
  </si>
  <si>
    <t xml:space="preserve">Капуста Текила F1 (Сингента)</t>
  </si>
  <si>
    <t xml:space="preserve">4607164066802</t>
  </si>
  <si>
    <t xml:space="preserve">Капуста Текила F1 п.4286 (Сингента) уп</t>
  </si>
  <si>
    <t xml:space="preserve">Капуста тип Романеско Вероника F1(Нидерланды)</t>
  </si>
  <si>
    <t xml:space="preserve">5шт</t>
  </si>
  <si>
    <t xml:space="preserve">Капуста тип Романеско Вероника F1 п.3878 (Нидерланды) уп</t>
  </si>
  <si>
    <t xml:space="preserve">Капуста Цветная Абени F1 (Нидерланды)</t>
  </si>
  <si>
    <t xml:space="preserve">4607164065874</t>
  </si>
  <si>
    <t xml:space="preserve">Капуста Цветная Абени F1 п.4259 (Нидерланды) уп</t>
  </si>
  <si>
    <t xml:space="preserve">Капуста Цветная Леканю F1 (Сингента) </t>
  </si>
  <si>
    <t xml:space="preserve">4607164066727</t>
  </si>
  <si>
    <t xml:space="preserve">Капуста Цветная Леканю F1 (Сингента)</t>
  </si>
  <si>
    <t xml:space="preserve">Капуста Цветная Леканю F1 п.4277 (Сингента) уп</t>
  </si>
  <si>
    <t xml:space="preserve">Капуста Цветная Пьюр Уайт F1 (Франция)</t>
  </si>
  <si>
    <t xml:space="preserve">4607164066574</t>
  </si>
  <si>
    <t xml:space="preserve">Капуста Цветная Пьюр Уайт F1 п.4207 (Франция) уп</t>
  </si>
  <si>
    <t xml:space="preserve">Капуста Цветная Синерджи F1 (Нидерланды)</t>
  </si>
  <si>
    <t xml:space="preserve">4607164066604</t>
  </si>
  <si>
    <t xml:space="preserve">Капуста Цветная Синерджи F1 (Франция)</t>
  </si>
  <si>
    <t xml:space="preserve">Капуста Цветная Синерджи F1 п.4225 (Нидерланды) уп</t>
  </si>
  <si>
    <t xml:space="preserve">Капуста Цветная Форталеза F1 (Нидерланды)</t>
  </si>
  <si>
    <t xml:space="preserve">4607164065287</t>
  </si>
  <si>
    <t xml:space="preserve">Капуста Цветная Форталеза F1 п.3979 (Нидерланды) уп</t>
  </si>
  <si>
    <t xml:space="preserve">Капуста Циклоп F1 (Франция)</t>
  </si>
  <si>
    <t xml:space="preserve">4607164064983</t>
  </si>
  <si>
    <t xml:space="preserve">Капуста Белокачанная Циклоп F1 (Франция)</t>
  </si>
  <si>
    <t xml:space="preserve">Капуста Циклоп F1 п.4479 (Франция) уп</t>
  </si>
  <si>
    <t xml:space="preserve">Капуста Чамп F1 (Нидерланды) </t>
  </si>
  <si>
    <t xml:space="preserve">4607164067168</t>
  </si>
  <si>
    <t xml:space="preserve">Капуста Чамп F1 (Нидерланды)</t>
  </si>
  <si>
    <t xml:space="preserve">Капуста Чамп F1 п.4400 (Нидерланды) уп</t>
  </si>
  <si>
    <t xml:space="preserve">Кларкия Радость (Каприс)</t>
  </si>
  <si>
    <t xml:space="preserve">4607164060824</t>
  </si>
  <si>
    <t xml:space="preserve">Кларкия Радость п.3021 уп</t>
  </si>
  <si>
    <t xml:space="preserve">Клеома Змей горыныч (Каприс)</t>
  </si>
  <si>
    <t xml:space="preserve">4607164061357</t>
  </si>
  <si>
    <t xml:space="preserve">Клеома Змей горыныч (Германия)</t>
  </si>
  <si>
    <t xml:space="preserve">Клеома Змей горыныч п.4356 уп</t>
  </si>
  <si>
    <t xml:space="preserve">Клещевина Рубиновое созвездие (Каприс)</t>
  </si>
  <si>
    <t xml:space="preserve">4607164061319</t>
  </si>
  <si>
    <t xml:space="preserve">Клещевина Рубиновое созвездие п.4547 уп</t>
  </si>
  <si>
    <t xml:space="preserve">Кореопсис Многолет. (Золотистый шлейф) (Каприс)</t>
  </si>
  <si>
    <t xml:space="preserve">4607164060831</t>
  </si>
  <si>
    <t xml:space="preserve">Кореопсис Многолет.(Золотистый шлейф) п.2212 уп</t>
  </si>
  <si>
    <t xml:space="preserve">Кореопсис Однолет.(Летний ветерок) (Каприс)</t>
  </si>
  <si>
    <t xml:space="preserve">4607164060848</t>
  </si>
  <si>
    <t xml:space="preserve">Кореопсис Однолет.(Летний ветерок) п.4308 уп</t>
  </si>
  <si>
    <t xml:space="preserve">Кориандр Санто </t>
  </si>
  <si>
    <t xml:space="preserve">4607164064679</t>
  </si>
  <si>
    <t xml:space="preserve">Кориандр Санто (Франция)</t>
  </si>
  <si>
    <t xml:space="preserve">Кориандр Санто п.4492 уп</t>
  </si>
  <si>
    <t xml:space="preserve">Космея Оранжевое настроение (Каприс)</t>
  </si>
  <si>
    <t xml:space="preserve">4607164066536</t>
  </si>
  <si>
    <t xml:space="preserve">Космея Оранжевое настроение п.4350 уп</t>
  </si>
  <si>
    <t xml:space="preserve">Космея смесь Воспоминание (Каприс)</t>
  </si>
  <si>
    <t xml:space="preserve">4607164060855</t>
  </si>
  <si>
    <t xml:space="preserve">Космея Смесь (Воспоминание) п.4551 уп</t>
  </si>
  <si>
    <t xml:space="preserve">Кохия Королевский замок (Каприс)</t>
  </si>
  <si>
    <t xml:space="preserve">4607164060862</t>
  </si>
  <si>
    <t xml:space="preserve">Кохия (Королевский замок) п.4482 уп</t>
  </si>
  <si>
    <t xml:space="preserve">Кукуруза Хан F1 (Нидерланды)</t>
  </si>
  <si>
    <t xml:space="preserve">Кукуруза Хан F1 п.4368 (Нидерланды) уп</t>
  </si>
  <si>
    <t xml:space="preserve">Лаватера Волшебный патифон (Каприс)</t>
  </si>
  <si>
    <t xml:space="preserve">4607164060879</t>
  </si>
  <si>
    <t xml:space="preserve">Лаватера Волшебный патефон роз.п.4567 уп</t>
  </si>
  <si>
    <t xml:space="preserve">Лён голубой многолетний (Германия)</t>
  </si>
  <si>
    <t xml:space="preserve">4607164062019</t>
  </si>
  <si>
    <t xml:space="preserve">Лён голубой  п.4170 (Германия) уп</t>
  </si>
  <si>
    <t xml:space="preserve">Лён Красный (Пламя) (Каприс)</t>
  </si>
  <si>
    <t xml:space="preserve">4607164060886</t>
  </si>
  <si>
    <t xml:space="preserve">Лён Красный (Пламя) п.4305 уп</t>
  </si>
  <si>
    <t xml:space="preserve">Лук Байя Верде (Нидерланды) </t>
  </si>
  <si>
    <t xml:space="preserve">4607164066505</t>
  </si>
  <si>
    <t xml:space="preserve">Лук Байя Верде (Нидерланды)</t>
  </si>
  <si>
    <t xml:space="preserve">Лук Байя Верде п.4181 (Нидерланды) уп</t>
  </si>
  <si>
    <t xml:space="preserve">Лук Банко репчатый (Нидерланды)</t>
  </si>
  <si>
    <t xml:space="preserve">4607164061456</t>
  </si>
  <si>
    <t xml:space="preserve">Лук Банко п.3188 (Нидерланды) уп</t>
  </si>
  <si>
    <t xml:space="preserve">Лук Банко репчатый (Нидерланды)ПРОФ </t>
  </si>
  <si>
    <t xml:space="preserve">10000шт</t>
  </si>
  <si>
    <t xml:space="preserve">4607164062194</t>
  </si>
  <si>
    <t xml:space="preserve">Лук Банко п.3188  (Нидерланды) (10000шт) уп</t>
  </si>
  <si>
    <t xml:space="preserve">Лук Коламбус порей  (Нидерланды)</t>
  </si>
  <si>
    <t xml:space="preserve">4607164062934</t>
  </si>
  <si>
    <t xml:space="preserve">Лук порей Коламбус (Нидерланды)</t>
  </si>
  <si>
    <t xml:space="preserve">Лук Коламбус порей п.4543</t>
  </si>
  <si>
    <t xml:space="preserve">Лук Параде на перо (Нидерланды)</t>
  </si>
  <si>
    <t xml:space="preserve">Лук Параде /на перо/ (Нидерланды)</t>
  </si>
  <si>
    <t xml:space="preserve">Лук Параде на перо п.3993 (Нидерланды) уп</t>
  </si>
  <si>
    <t xml:space="preserve">Лук Перформер на перо (Нидерланды)</t>
  </si>
  <si>
    <t xml:space="preserve">Лук Перформер на перо п.3877 (Нидерланды) уп</t>
  </si>
  <si>
    <t xml:space="preserve">Лук Ред Барон (Нидерланды)</t>
  </si>
  <si>
    <t xml:space="preserve">4607164062941</t>
  </si>
  <si>
    <t xml:space="preserve">Лук Ред Барон красный (Нидерланды)</t>
  </si>
  <si>
    <t xml:space="preserve">Лук Ред Барон п.3749 (Нидерланды) уп</t>
  </si>
  <si>
    <t xml:space="preserve">Лук Тотем на перо (Нидерланды)</t>
  </si>
  <si>
    <t xml:space="preserve">4607164064358</t>
  </si>
  <si>
    <t xml:space="preserve">Лук Тотем на перо (Франция)</t>
  </si>
  <si>
    <t xml:space="preserve">Лук Тотем п.4508 (Франция) уп</t>
  </si>
  <si>
    <t xml:space="preserve">Лук Эксибишен (Нидерланды)</t>
  </si>
  <si>
    <t xml:space="preserve">4607164062958</t>
  </si>
  <si>
    <t xml:space="preserve">Лук Эксибишен п.4043 (Нидерланды) уп</t>
  </si>
  <si>
    <t xml:space="preserve">Львиный зев Карусель, смесь (Каприс)</t>
  </si>
  <si>
    <t xml:space="preserve">4607164060893</t>
  </si>
  <si>
    <t xml:space="preserve">Львиный зев Карусель, смесь (Германия)</t>
  </si>
  <si>
    <t xml:space="preserve">Львиный зев Карусель, смесь п.4461 уп</t>
  </si>
  <si>
    <t xml:space="preserve">Люпин Однолет. Хартвега (Рыцарь) (Германия)</t>
  </si>
  <si>
    <t xml:space="preserve">4607164060916</t>
  </si>
  <si>
    <t xml:space="preserve">Люпин Однолет. Хартвега (Рыцарь) п.3899 уп</t>
  </si>
  <si>
    <t xml:space="preserve">Люпин Смесь Рассела мног. (Каприс)</t>
  </si>
  <si>
    <t xml:space="preserve">4607164060909</t>
  </si>
  <si>
    <t xml:space="preserve">Люпин Смесь Рассела мног. п.4342 уп</t>
  </si>
  <si>
    <t xml:space="preserve">Мальва Крем Брюле (Каприс)</t>
  </si>
  <si>
    <t xml:space="preserve">4607164061630</t>
  </si>
  <si>
    <t xml:space="preserve">***</t>
  </si>
  <si>
    <t xml:space="preserve">Мальва Крем Брюле п.2450 уп</t>
  </si>
  <si>
    <t xml:space="preserve">Мальва Мальвина белая Многолет. (Каприс)</t>
  </si>
  <si>
    <t xml:space="preserve">Мальва Мальвина белая (Каприс)</t>
  </si>
  <si>
    <t xml:space="preserve">Мальва Мальвина п.4343 уп</t>
  </si>
  <si>
    <t xml:space="preserve">Мальва Многолет.(Гордость сада) (Каприс)</t>
  </si>
  <si>
    <t xml:space="preserve">Мальва Многолет.(Гордость сада) (Германия)</t>
  </si>
  <si>
    <t xml:space="preserve">Мальва Многолет.(Гордость сада) п.4205 уп</t>
  </si>
  <si>
    <t xml:space="preserve">Маттиола Двурогая (Ночной аромат) (Каприс)</t>
  </si>
  <si>
    <t xml:space="preserve">4607164060930</t>
  </si>
  <si>
    <t xml:space="preserve">Маттиола Двурогая (Ночной аромат) п.3469 уп</t>
  </si>
  <si>
    <t xml:space="preserve">Мирабилис Смесь (Утренняя зорька) (Каприс)</t>
  </si>
  <si>
    <t xml:space="preserve">4607164060947</t>
  </si>
  <si>
    <t xml:space="preserve">Мирабилис Смесь (Утренняя зорька) п.4458 уп</t>
  </si>
  <si>
    <t xml:space="preserve">Морковь Абако  F1 (Нидерланды)</t>
  </si>
  <si>
    <t xml:space="preserve">4607164063894</t>
  </si>
  <si>
    <t xml:space="preserve">Морковь Абако F1 п.4437 (Нидерланды) уп</t>
  </si>
  <si>
    <t xml:space="preserve">Морковь Балтимор F1 (Нидерланды)</t>
  </si>
  <si>
    <t xml:space="preserve">4607164063757</t>
  </si>
  <si>
    <t xml:space="preserve">Морковь Балтимор F1 п.3825 (Нидерланды) уп</t>
  </si>
  <si>
    <t xml:space="preserve">Морковь Белградо F1 (Нидерланды)</t>
  </si>
  <si>
    <t xml:space="preserve">Морковь Белградо F1 п.4340 (Нидерланды) уп</t>
  </si>
  <si>
    <t xml:space="preserve">Морковь Берлин F1 (Нидерланды)</t>
  </si>
  <si>
    <t xml:space="preserve">4607164067762</t>
  </si>
  <si>
    <t xml:space="preserve">Морковь Берлин F1 п.4558 (Нидерланды) уп</t>
  </si>
  <si>
    <t xml:space="preserve">Морковь Канада  F1 (Нидерланды)</t>
  </si>
  <si>
    <t xml:space="preserve">Морковь Канада F1 п.3816 (Нидерланды) уп</t>
  </si>
  <si>
    <t xml:space="preserve">Морковь Канберра F1 (Нидерланды)</t>
  </si>
  <si>
    <t xml:space="preserve">Морковь Канберра F1 п.3717 (Нидерланды) уп</t>
  </si>
  <si>
    <t xml:space="preserve">Морковь Карини (Нидерланды)</t>
  </si>
  <si>
    <t xml:space="preserve">4607164063214</t>
  </si>
  <si>
    <t xml:space="preserve">Морковь Карини п.4101 (Нидерланды) уп</t>
  </si>
  <si>
    <t xml:space="preserve">Морковь Кесена F1 (Нидерланды)</t>
  </si>
  <si>
    <t xml:space="preserve">4607164067700</t>
  </si>
  <si>
    <t xml:space="preserve">Морковь Кесена F1 п.4534 (Нидерланды) уп</t>
  </si>
  <si>
    <t xml:space="preserve">Морковь Купар F1 (Нидерланды)</t>
  </si>
  <si>
    <t xml:space="preserve">4607164063641</t>
  </si>
  <si>
    <t xml:space="preserve">Морковь Купар F1 п.3748 (Нидерланды) уп</t>
  </si>
  <si>
    <t xml:space="preserve">Морковь Курода Пауэр (Франция)</t>
  </si>
  <si>
    <t xml:space="preserve">4607164065393</t>
  </si>
  <si>
    <t xml:space="preserve">Морковь Курода Пауэр п.4529 (Франция) уп</t>
  </si>
  <si>
    <t xml:space="preserve">Морковь Ле Санте (Нидерланды) инкрустированные(гран)</t>
  </si>
  <si>
    <t xml:space="preserve">4607164067748</t>
  </si>
  <si>
    <t xml:space="preserve">Морковь Ле Санте F1 п.4548 (Нидерланды) уп</t>
  </si>
  <si>
    <t xml:space="preserve">Морковь Навал  F1 (Нидерланды)</t>
  </si>
  <si>
    <t xml:space="preserve">Морковь Навал п.3829 (Нидерланды) уп</t>
  </si>
  <si>
    <t xml:space="preserve">Морковь Назарет  F1 (Нидерланды)</t>
  </si>
  <si>
    <t xml:space="preserve">Морковь Назарет п.4575 (Нидерланды) уп</t>
  </si>
  <si>
    <t xml:space="preserve">Морковь Найроби  F1 (Нидерланды)</t>
  </si>
  <si>
    <t xml:space="preserve">Морковь Найроби F1 п.4268 (Нидерланды) уп</t>
  </si>
  <si>
    <t xml:space="preserve">Морковь Норвегия F1 (Нидерланды)</t>
  </si>
  <si>
    <t xml:space="preserve">4607164065201</t>
  </si>
  <si>
    <t xml:space="preserve">Морковь Норвегия F1 п.3536 (Нидерланды) уп</t>
  </si>
  <si>
    <t xml:space="preserve">Морковь Ньюхолл F1 (Нидерланды)</t>
  </si>
  <si>
    <t xml:space="preserve">4607164064600</t>
  </si>
  <si>
    <t xml:space="preserve">Морковь Ньюхолл F1 п.4420 (Нидерланды) уп</t>
  </si>
  <si>
    <t xml:space="preserve">Морковь Самсон (Нидерланды)</t>
  </si>
  <si>
    <t xml:space="preserve">4607164062064</t>
  </si>
  <si>
    <t xml:space="preserve">Морковь Самсон п.3740 (Нидерланды) уп</t>
  </si>
  <si>
    <t xml:space="preserve">Морковь Шантане Курода (Франция)</t>
  </si>
  <si>
    <t xml:space="preserve">4607164064433</t>
  </si>
  <si>
    <t xml:space="preserve">Морковь Шантане Курода п.4478 (Франция) уп</t>
  </si>
  <si>
    <t xml:space="preserve">Морковь Элеганс (Нидерланды)</t>
  </si>
  <si>
    <t xml:space="preserve">4607164067311</t>
  </si>
  <si>
    <t xml:space="preserve">Морковь Элеганс F1 п.4468 (Сингента) уп</t>
  </si>
  <si>
    <t xml:space="preserve">Набор семян овощей для открытого грунта</t>
  </si>
  <si>
    <t xml:space="preserve">20пак</t>
  </si>
  <si>
    <t xml:space="preserve">Нивяник Белый Любит-не-любит (Каприс)</t>
  </si>
  <si>
    <t xml:space="preserve">4607164060961</t>
  </si>
  <si>
    <t xml:space="preserve">Нивяник Ромашка Любит-не-любит п.3331 уп</t>
  </si>
  <si>
    <t xml:space="preserve">Огурец Астерикс F1 (Нидерланды)</t>
  </si>
  <si>
    <t xml:space="preserve">4607164063795</t>
  </si>
  <si>
    <t xml:space="preserve">Огурец Астерикс F1 п.4436 (Нидерланды) уп</t>
  </si>
  <si>
    <t xml:space="preserve">Огурец Атлантис F1 (Нидерланды)</t>
  </si>
  <si>
    <t xml:space="preserve">Огурец Атлантис F1 п.3898 (Нидерланды) уп</t>
  </si>
  <si>
    <t xml:space="preserve">Огурец Аякс F1 (Нидерланды)</t>
  </si>
  <si>
    <t xml:space="preserve">Огурец Аякс F1 п.4175 (Нидерланды) уп</t>
  </si>
  <si>
    <t xml:space="preserve">Огурец Барвина F1 (Нидерланды)</t>
  </si>
  <si>
    <t xml:space="preserve">Огурец Барвина F1 п.3859 (Нидерланды) уп</t>
  </si>
  <si>
    <t xml:space="preserve">Огурец Брандино F1 (Нидерланды)</t>
  </si>
  <si>
    <t xml:space="preserve">Огурец Брандино F1 п.4397 (Нидерланды) уп</t>
  </si>
  <si>
    <t xml:space="preserve">Огурец Бриз F1 (Нидерланды)</t>
  </si>
  <si>
    <t xml:space="preserve">Огурец Бриз F1 п.3617 (Нидерланды) уп</t>
  </si>
  <si>
    <t xml:space="preserve">Огурец Габри F1 (Франция)</t>
  </si>
  <si>
    <t xml:space="preserve">Огурец Габри F1 (Нидерланды)</t>
  </si>
  <si>
    <t xml:space="preserve">Огурец Габри F1 п.3891 (Франция) уп</t>
  </si>
  <si>
    <t xml:space="preserve">Огурец Гектор F1 (Нидерланды)</t>
  </si>
  <si>
    <t xml:space="preserve">Огурец Гектор F1 п.4011 (Нидерланды) уп</t>
  </si>
  <si>
    <t xml:space="preserve">Огурец Герман F1 (Нидерланды)</t>
  </si>
  <si>
    <t xml:space="preserve">4607164061739</t>
  </si>
  <si>
    <t xml:space="preserve">Огурец Герман F1 п.3805 (Нидерланды) уп</t>
  </si>
  <si>
    <r>
      <rPr>
        <b val="true"/>
        <sz val="11"/>
        <rFont val="Times New Roman"/>
        <family val="1"/>
        <charset val="204"/>
      </rPr>
      <t xml:space="preserve">Огурец Герман F1 (Нидерланды)</t>
    </r>
    <r>
      <rPr>
        <b val="true"/>
        <sz val="9"/>
        <rFont val="Times New Roman"/>
        <family val="1"/>
        <charset val="204"/>
      </rPr>
      <t xml:space="preserve">100шт.сем с ярлыком</t>
    </r>
  </si>
  <si>
    <t xml:space="preserve">4607164064709</t>
  </si>
  <si>
    <t xml:space="preserve">Огурец Герман F1 п.3805 (100шт) (Нидерланды) уп</t>
  </si>
  <si>
    <t xml:space="preserve">Огурец Директор F1 (Нидерланды)</t>
  </si>
  <si>
    <t xml:space="preserve">Огурец Директор F1 п.4176 (Нидерланды) уп</t>
  </si>
  <si>
    <t xml:space="preserve">Огурец Жозефино F1 (Нидерланды)</t>
  </si>
  <si>
    <t xml:space="preserve">Огурец Жозефино F1 п.4398 (Нидерланды) уп</t>
  </si>
  <si>
    <t xml:space="preserve">Огурец Мадейра F1 (Нидерланды)</t>
  </si>
  <si>
    <t xml:space="preserve">Огурец Мадейра F1</t>
  </si>
  <si>
    <t xml:space="preserve">Огурец Мадейра F1 п.3976 (Нидерланды) уп</t>
  </si>
  <si>
    <t xml:space="preserve">Огурец Мареса F1 (Нидерланды)</t>
  </si>
  <si>
    <t xml:space="preserve">Огурец Мареса F1 п.3904 (Нидерланды) уп</t>
  </si>
  <si>
    <t xml:space="preserve">Огурец Меренга F1 (Нидерланды)</t>
  </si>
  <si>
    <t xml:space="preserve">4607164061982</t>
  </si>
  <si>
    <t xml:space="preserve">Огурец Меренга F1 п.4173 (Нидерланды) уп</t>
  </si>
  <si>
    <r>
      <rPr>
        <b val="true"/>
        <sz val="11"/>
        <rFont val="Times New Roman"/>
        <family val="1"/>
        <charset val="204"/>
      </rPr>
      <t xml:space="preserve">Огурец Меренга F1 (Нидерланды) </t>
    </r>
    <r>
      <rPr>
        <b val="true"/>
        <sz val="9"/>
        <rFont val="Times New Roman"/>
        <family val="1"/>
        <charset val="204"/>
      </rPr>
      <t xml:space="preserve">100шт.сем с ярлыком</t>
    </r>
  </si>
  <si>
    <t xml:space="preserve">4607164064761</t>
  </si>
  <si>
    <t xml:space="preserve">Огурец Меренга F1 п.4173 (100шт) (Нидерланды) уп</t>
  </si>
  <si>
    <t xml:space="preserve">Огурец Муссон F1 (Франция)</t>
  </si>
  <si>
    <t xml:space="preserve">4607164065607</t>
  </si>
  <si>
    <t xml:space="preserve">Огурец Муссон F1 (Нидерланды)</t>
  </si>
  <si>
    <t xml:space="preserve">Огурец Муссон F1 п.4333 (Франция) уп</t>
  </si>
  <si>
    <t xml:space="preserve">Огурец Надюша F1 (Нидерланды)</t>
  </si>
  <si>
    <t xml:space="preserve">4607164063788</t>
  </si>
  <si>
    <t xml:space="preserve">Огурец Надюша F1 п.4060 (Нидерланды) уп</t>
  </si>
  <si>
    <t xml:space="preserve">Огурец Наташа F1 (Нидерланды)</t>
  </si>
  <si>
    <t xml:space="preserve">4607164061524</t>
  </si>
  <si>
    <t xml:space="preserve">Огурец Наташа Микс F1 п.4442 (Нидерланды) уп</t>
  </si>
  <si>
    <t xml:space="preserve">Огурец Платина F1 (Нидерланды)</t>
  </si>
  <si>
    <t xml:space="preserve">Огурец Платина F1 п.3857 (Нидерланды) уп</t>
  </si>
  <si>
    <t xml:space="preserve">Огурец Проскор F1 (Нидерланды) открытый грунт</t>
  </si>
  <si>
    <t xml:space="preserve">4607164066895</t>
  </si>
  <si>
    <t xml:space="preserve">Огурец Проскор F1 п.4322 (Нидерланды) уп</t>
  </si>
  <si>
    <t xml:space="preserve">Огурец СВ 4097 ЦВ F1 (Нидерланды) супер проф</t>
  </si>
  <si>
    <t xml:space="preserve">4607164064068</t>
  </si>
  <si>
    <t xml:space="preserve">Огурец СВ 4097 ЦВ F1 п.4174 (Нидерланды) уп</t>
  </si>
  <si>
    <t xml:space="preserve">Огурец Северин F1 (Нидерланды)</t>
  </si>
  <si>
    <t xml:space="preserve">4607164066208</t>
  </si>
  <si>
    <t xml:space="preserve">Огурец Северин F1 п.3921 (Нидерланды) уп</t>
  </si>
  <si>
    <t xml:space="preserve">Огурец Сибат F1 (Нидерланды) открытый грунт</t>
  </si>
  <si>
    <t xml:space="preserve">4607164066888</t>
  </si>
  <si>
    <t xml:space="preserve">Огурец Сибат F1 п.4321 (Нидерланды) уп</t>
  </si>
  <si>
    <t xml:space="preserve">Огурец Сигурд F1 (Нидерланды)</t>
  </si>
  <si>
    <t xml:space="preserve">4607164063023</t>
  </si>
  <si>
    <t xml:space="preserve">Огурец Сигурд F1 п.4028 (Нидерланды) уп</t>
  </si>
  <si>
    <t xml:space="preserve">Огурец Спино F1 (Сингента) </t>
  </si>
  <si>
    <t xml:space="preserve">Огурец Спино F1 (Сингента)</t>
  </si>
  <si>
    <t xml:space="preserve">Огурец Спино F1 п.4291 (Сингента) уп</t>
  </si>
  <si>
    <t xml:space="preserve">Патиссон Санни Делайт F1 (Нидерланды)</t>
  </si>
  <si>
    <t xml:space="preserve">4607164063177</t>
  </si>
  <si>
    <t xml:space="preserve">Патиссон Санни Делайт п.3625 (Нидерланды) уп</t>
  </si>
  <si>
    <t xml:space="preserve">Перец Ариадни F1 (Нидерланды)</t>
  </si>
  <si>
    <t xml:space="preserve">4607164065188</t>
  </si>
  <si>
    <t xml:space="preserve">Перец Ариадни F1 п.3649 (Нидерланды) уп</t>
  </si>
  <si>
    <t xml:space="preserve">Перец Бэст F1 (Франция)</t>
  </si>
  <si>
    <t xml:space="preserve">4607164065256</t>
  </si>
  <si>
    <t xml:space="preserve">Перец Бэст F1 (Нидерланды)</t>
  </si>
  <si>
    <t xml:space="preserve">Перец Бэст F1 п.3912 (Франция) уп</t>
  </si>
  <si>
    <t xml:space="preserve">Перец горький  Каприс</t>
  </si>
  <si>
    <t xml:space="preserve">4607164066338</t>
  </si>
  <si>
    <t xml:space="preserve">Перец горький Каприс</t>
  </si>
  <si>
    <t xml:space="preserve">Перец Каприс п.3999  уп</t>
  </si>
  <si>
    <t xml:space="preserve">Перец Лотта F1 (Нидерланды)</t>
  </si>
  <si>
    <t xml:space="preserve">4607164063016</t>
  </si>
  <si>
    <t xml:space="preserve">Перец Лотта F1 п.3868 (Нидерланды) уп</t>
  </si>
  <si>
    <t xml:space="preserve">Перец Сонора F1 халапеньо (Нидерланды)</t>
  </si>
  <si>
    <t xml:space="preserve">4607164067854</t>
  </si>
  <si>
    <t xml:space="preserve">Перец Сонора F1 п.4591 (Нидерланды) уп</t>
  </si>
  <si>
    <t xml:space="preserve">Перец Шакира F1 горький (Нидерланды)</t>
  </si>
  <si>
    <t xml:space="preserve">4607164065317</t>
  </si>
  <si>
    <t xml:space="preserve">УП30202229</t>
  </si>
  <si>
    <t xml:space="preserve">Перец Шакира F1 п.3887 (Нидерланды) уп</t>
  </si>
  <si>
    <t xml:space="preserve">Петрушка Богатырь Универсальная </t>
  </si>
  <si>
    <t xml:space="preserve">4607164060985</t>
  </si>
  <si>
    <t xml:space="preserve">Петрушка Богатырь Универсальная</t>
  </si>
  <si>
    <t xml:space="preserve">Петрушка Богатырь п.16-01 уп</t>
  </si>
  <si>
    <t xml:space="preserve">Петрушка Итальянский гигант  (Россия)</t>
  </si>
  <si>
    <t xml:space="preserve">Петрушка Итальянский гигант  (Нидерланды)</t>
  </si>
  <si>
    <t xml:space="preserve">Петрушка Итальянский гигант п.4491 уп</t>
  </si>
  <si>
    <t xml:space="preserve">Петрушка Корневая Игл (Нидерланды)</t>
  </si>
  <si>
    <t xml:space="preserve">4607164062835</t>
  </si>
  <si>
    <t xml:space="preserve">Петрушка Корневая Игл п.3674 (Нидерланды) уп</t>
  </si>
  <si>
    <t xml:space="preserve">Петрушка Риалто (Россия)</t>
  </si>
  <si>
    <t xml:space="preserve">4607164062842</t>
  </si>
  <si>
    <t xml:space="preserve">Петрушка Риалто п.4490 уп</t>
  </si>
  <si>
    <t xml:space="preserve">Петуния Белая Лебединое озеро (Каприс)</t>
  </si>
  <si>
    <t xml:space="preserve">4607164061005</t>
  </si>
  <si>
    <t xml:space="preserve">Петуния Белая (Лебединое озеро) (Каприс)</t>
  </si>
  <si>
    <t xml:space="preserve">Петуния Белая (Лебединое озеро) п.4002 уп</t>
  </si>
  <si>
    <t xml:space="preserve">Петуния Красная Ассоль  (Каприс)</t>
  </si>
  <si>
    <t xml:space="preserve">4607164061326</t>
  </si>
  <si>
    <t xml:space="preserve">Петуния Красная Ассоль п.4198 уп</t>
  </si>
  <si>
    <t xml:space="preserve">Петуния розовая Формула любви (Каприс)</t>
  </si>
  <si>
    <t xml:space="preserve">4607164061012</t>
  </si>
  <si>
    <t xml:space="preserve">Петуния Розовая (Формула любви) п.4004 уп</t>
  </si>
  <si>
    <t xml:space="preserve">Петуния Смесь (Краски лета) (Каприс)</t>
  </si>
  <si>
    <t xml:space="preserve">4607164060992</t>
  </si>
  <si>
    <t xml:space="preserve">Петуния Смесь (Краски лета) п.4430 уп</t>
  </si>
  <si>
    <t xml:space="preserve">Петуния Фиолетовая (Каприс)</t>
  </si>
  <si>
    <t xml:space="preserve">4607164062149</t>
  </si>
  <si>
    <t xml:space="preserve">Петуния Фиолетовая  (Каприс)</t>
  </si>
  <si>
    <t xml:space="preserve">Петуния Фиолетовая п.4204 уп</t>
  </si>
  <si>
    <t xml:space="preserve">Портулак Княжеский коврик, смесь (Германия)</t>
  </si>
  <si>
    <t xml:space="preserve">4607164061043</t>
  </si>
  <si>
    <t xml:space="preserve">Портулак Княжеский коврик, смесь п.4154 (Германия) уп</t>
  </si>
  <si>
    <t xml:space="preserve">Редис Корунд</t>
  </si>
  <si>
    <t xml:space="preserve">4607164061050</t>
  </si>
  <si>
    <t xml:space="preserve">Редис Корунд п.4354 уп</t>
  </si>
  <si>
    <t xml:space="preserve">Редис Ребел F1 (Нидерланды)</t>
  </si>
  <si>
    <t xml:space="preserve">4607164062859</t>
  </si>
  <si>
    <t xml:space="preserve">Редис Ребел п.3752 (Нидерланды) уп</t>
  </si>
  <si>
    <t xml:space="preserve">Редис Регге F1 (Нидерланды)</t>
  </si>
  <si>
    <t xml:space="preserve">4607164064945</t>
  </si>
  <si>
    <t xml:space="preserve">Редис Регге</t>
  </si>
  <si>
    <t xml:space="preserve">Редис Регге п.4051 (Нидерланды) уп</t>
  </si>
  <si>
    <t xml:space="preserve">Редис Ровер F1 (Нидерланды)</t>
  </si>
  <si>
    <t xml:space="preserve">4607164065843</t>
  </si>
  <si>
    <t xml:space="preserve">Редис Ровер п.4556 (Нидерланды) уп</t>
  </si>
  <si>
    <t xml:space="preserve">Редис Рудольф (Нидерланды)</t>
  </si>
  <si>
    <t xml:space="preserve">4607164064952</t>
  </si>
  <si>
    <t xml:space="preserve">Редис Рудольф п.3532 (Нидерланды) уп</t>
  </si>
  <si>
    <t xml:space="preserve">Редис Черриэт F1 (Франция)</t>
  </si>
  <si>
    <t xml:space="preserve">4607164064815</t>
  </si>
  <si>
    <t xml:space="preserve">Редис Черриэт п.4444 (Франция) уп</t>
  </si>
  <si>
    <t xml:space="preserve">Салат кочанный Айс Базар (Сингента) </t>
  </si>
  <si>
    <t xml:space="preserve">4607164066734</t>
  </si>
  <si>
    <t xml:space="preserve">Салат кочанный Айс Базар п.4288 (Сингента) уп</t>
  </si>
  <si>
    <t xml:space="preserve">Салат кочанный Айс Мюзикл (Сингента) </t>
  </si>
  <si>
    <t xml:space="preserve">4607164067861</t>
  </si>
  <si>
    <t xml:space="preserve">Салат кочанный Айс Мюзикл п.4595 (Сингента) уп</t>
  </si>
  <si>
    <t xml:space="preserve">Редька Мисато Ред (Франция)</t>
  </si>
  <si>
    <t xml:space="preserve">Редька Мисато Ред п.3502 (Франция) уп</t>
  </si>
  <si>
    <t xml:space="preserve">Салат кочанный Челлендж (Сингента) </t>
  </si>
  <si>
    <t xml:space="preserve">4607164067656</t>
  </si>
  <si>
    <t xml:space="preserve">Салат кочанный Челлендж п.4500 (Сингента) уп</t>
  </si>
  <si>
    <t xml:space="preserve">Салат листовой Илема  (Нидерланды)</t>
  </si>
  <si>
    <t xml:space="preserve">4607164066581</t>
  </si>
  <si>
    <t xml:space="preserve">Салат листовой Илема п.4213 (Нидерланды) уп</t>
  </si>
  <si>
    <t xml:space="preserve">Салат листовой Революция  (Нидерланды)</t>
  </si>
  <si>
    <t xml:space="preserve">4607164067342</t>
  </si>
  <si>
    <t xml:space="preserve">Салат листовой Революция п.4469 (Нидерланды) уп</t>
  </si>
  <si>
    <t xml:space="preserve">Свекла Беттолло F1 (Нидерланды)</t>
  </si>
  <si>
    <t xml:space="preserve">4607164066154</t>
  </si>
  <si>
    <t xml:space="preserve">УП30202323</t>
  </si>
  <si>
    <t xml:space="preserve">Свекла Беттолло F1 п.3893 (Нидерланды) уп</t>
  </si>
  <si>
    <t xml:space="preserve">Свекла Боро F1 (Нидерланды)</t>
  </si>
  <si>
    <t xml:space="preserve">4607164061647</t>
  </si>
  <si>
    <t xml:space="preserve">Свекла Боро F1 п.3875 (Нидерланды) уп</t>
  </si>
  <si>
    <t xml:space="preserve">Свекла Бохан F1 (Нидерланды)</t>
  </si>
  <si>
    <t xml:space="preserve">4607164066970</t>
  </si>
  <si>
    <t xml:space="preserve">Свекла Бохан F1 п.4338 (Нидерланды) уп</t>
  </si>
  <si>
    <t xml:space="preserve">Свекла Водан F1 (Нидерланды)</t>
  </si>
  <si>
    <t xml:space="preserve">4607164066277</t>
  </si>
  <si>
    <t xml:space="preserve">Свекла Водан F1</t>
  </si>
  <si>
    <t xml:space="preserve">Свекла Водан F1 п.3991 (Нидерланды)</t>
  </si>
  <si>
    <t xml:space="preserve">Свекла Детройт (США)</t>
  </si>
  <si>
    <t xml:space="preserve">4607164064969</t>
  </si>
  <si>
    <t xml:space="preserve">Свекла Детройт (Франция)</t>
  </si>
  <si>
    <t xml:space="preserve">Свекла Детройт п.3971 (США) уп</t>
  </si>
  <si>
    <t xml:space="preserve">Свекла Диаз F1 (Дания)</t>
  </si>
  <si>
    <t xml:space="preserve">4607164065232</t>
  </si>
  <si>
    <t xml:space="preserve">Свекла Диаз F1 п.3817 (Дания) уп</t>
  </si>
  <si>
    <t xml:space="preserve">Свекла Кардиал F1 (США)</t>
  </si>
  <si>
    <t xml:space="preserve">4607164065294</t>
  </si>
  <si>
    <t xml:space="preserve">Свекла Кардиал F1 (Нидерланды)</t>
  </si>
  <si>
    <t xml:space="preserve">Свекла Кардиал F1 п.3671 (США) уп</t>
  </si>
  <si>
    <t xml:space="preserve">Свекла Кестрел F1 (США)</t>
  </si>
  <si>
    <t xml:space="preserve">4607164064426</t>
  </si>
  <si>
    <t xml:space="preserve">Свекла Кестрел F1 п.3986 (США) уп</t>
  </si>
  <si>
    <t xml:space="preserve">Свекла Пабло F1 (Нидерланды)</t>
  </si>
  <si>
    <t xml:space="preserve">4607164061531</t>
  </si>
  <si>
    <t xml:space="preserve">Свекла Пабло F1 п.3822 (Нидерланды) уп</t>
  </si>
  <si>
    <t xml:space="preserve">Свекла Ронда F1 (Нидерланды)</t>
  </si>
  <si>
    <t xml:space="preserve">4607164061661</t>
  </si>
  <si>
    <t xml:space="preserve">Свекла Ронда F1 п.3811 (Нидерланды) уп</t>
  </si>
  <si>
    <t xml:space="preserve">Свекла Субето F1 (Нидерланды)</t>
  </si>
  <si>
    <t xml:space="preserve">4607164066987</t>
  </si>
  <si>
    <t xml:space="preserve">Свекла Субето F1 п.4337 (Нидерланды) уп</t>
  </si>
  <si>
    <t xml:space="preserve">Свекла Таунус F1 (Нидерланды)</t>
  </si>
  <si>
    <t xml:space="preserve">4607164064860</t>
  </si>
  <si>
    <t xml:space="preserve">Свекла Таунус F1 п.3897 (Нидерланды) уп</t>
  </si>
  <si>
    <t xml:space="preserve">Сельдерей Афина (Нидерланды)</t>
  </si>
  <si>
    <t xml:space="preserve">4607164064143</t>
  </si>
  <si>
    <t xml:space="preserve">Сельдерей Афина п.3812 (Нидерланды) уп</t>
  </si>
  <si>
    <t xml:space="preserve">Сельдерей Нежный (Россия)</t>
  </si>
  <si>
    <t xml:space="preserve">4607164067489</t>
  </si>
  <si>
    <t xml:space="preserve">Сельдерей Нежный п.4493 уп</t>
  </si>
  <si>
    <t xml:space="preserve">Табак декор. смесь Парфюмер (Каприс)</t>
  </si>
  <si>
    <t xml:space="preserve">4607164062712</t>
  </si>
  <si>
    <t xml:space="preserve">Табак декор. смесь Парфюмер (Германия)</t>
  </si>
  <si>
    <t xml:space="preserve">Табак декоративный смесь Парфюмер п.4428 уп</t>
  </si>
  <si>
    <t xml:space="preserve">Томат Бенито F1 (Нидерланды)</t>
  </si>
  <si>
    <t xml:space="preserve">4607164065492</t>
  </si>
  <si>
    <t xml:space="preserve">Томат Бенито F1 п.3533 (Нидерланды) уп</t>
  </si>
  <si>
    <t xml:space="preserve">Томат Велоз F1 (Нидерланды)  </t>
  </si>
  <si>
    <t xml:space="preserve">4607164063900</t>
  </si>
  <si>
    <t xml:space="preserve">Томат Велоз F1 (Нидерланды)</t>
  </si>
  <si>
    <t xml:space="preserve">Томат Велоз F1 п.3087 (Нидерланды) уп</t>
  </si>
  <si>
    <t xml:space="preserve">Томат Дебют F1 (Нидерланды)  </t>
  </si>
  <si>
    <t xml:space="preserve">4607164063979</t>
  </si>
  <si>
    <t xml:space="preserve">Томат Дебют F1 (Нидерланды)</t>
  </si>
  <si>
    <t xml:space="preserve">Томат Дебют F1 п.3081 (Нидерланды) уп</t>
  </si>
  <si>
    <t xml:space="preserve">Томат Дьюти F1 (Нидерланды) </t>
  </si>
  <si>
    <t xml:space="preserve">4607164064129</t>
  </si>
  <si>
    <t xml:space="preserve">Томат Дьюти F1 (Нидерланды)</t>
  </si>
  <si>
    <t xml:space="preserve">Томат Дьюти F1 п.2700 (Нидерланды) уп</t>
  </si>
  <si>
    <t xml:space="preserve">Томат Инсипит F1 (Нидерланды) </t>
  </si>
  <si>
    <t xml:space="preserve">4607164067793</t>
  </si>
  <si>
    <t xml:space="preserve">Томат Инсипит F1 п.4553 (Нидерланды) уп</t>
  </si>
  <si>
    <t xml:space="preserve">Томат Линда F1 (Нидерланды) </t>
  </si>
  <si>
    <t xml:space="preserve">4607164066871</t>
  </si>
  <si>
    <t xml:space="preserve">Томат Линда F1 (Нидерланды)</t>
  </si>
  <si>
    <t xml:space="preserve">Томат Линда F1 п.4313 (Нидерланды) уп</t>
  </si>
  <si>
    <t xml:space="preserve">Томат Лоджейн F1 (Нидерланды)</t>
  </si>
  <si>
    <t xml:space="preserve">4607164065249</t>
  </si>
  <si>
    <t xml:space="preserve">Томат Лоджейн F1 п.4545 (Нидерланды) уп</t>
  </si>
  <si>
    <t xml:space="preserve">Томат Мамстон F1 (Нидерланды)  </t>
  </si>
  <si>
    <t xml:space="preserve">4607164067724</t>
  </si>
  <si>
    <t xml:space="preserve">Томат Мамстон F1 п.4542 (Нидерланды) уп</t>
  </si>
  <si>
    <t xml:space="preserve">Томат Пинк Айди F1 (Нидерланды) </t>
  </si>
  <si>
    <t xml:space="preserve">4607164067151</t>
  </si>
  <si>
    <t xml:space="preserve">Томат Пинк Айди F1 (Нидерланды)</t>
  </si>
  <si>
    <t xml:space="preserve">Томат Пинк Айди F1 п.4399 (Нидерланды) уп</t>
  </si>
  <si>
    <t xml:space="preserve">Томат Пинк Буш F1 (Франция)</t>
  </si>
  <si>
    <t xml:space="preserve">4607164066598</t>
  </si>
  <si>
    <t xml:space="preserve">Томат Пинк Буш F1 п.4224 (Франция) уп</t>
  </si>
  <si>
    <t xml:space="preserve">Томат Пинк Калибр F1 (Нидерланды) </t>
  </si>
  <si>
    <t xml:space="preserve">4607164067588</t>
  </si>
  <si>
    <t xml:space="preserve">Томат Пинк Калибр F1 п.4505 (Нидерланды) уп</t>
  </si>
  <si>
    <t xml:space="preserve">Томат Пинк Парадайз F1 (Франция)</t>
  </si>
  <si>
    <t xml:space="preserve">4607164064341</t>
  </si>
  <si>
    <t xml:space="preserve">Томат Пинк Парадайз F1 п.3832 (Франция) уп</t>
  </si>
  <si>
    <t xml:space="preserve">Томат Президент F1 (Нидерланды)</t>
  </si>
  <si>
    <t xml:space="preserve">4607164063917</t>
  </si>
  <si>
    <t xml:space="preserve">Томат Президент II F1 п.4258 (Нидерланды) уп</t>
  </si>
  <si>
    <r>
      <rPr>
        <b val="true"/>
        <sz val="11"/>
        <rFont val="Times New Roman"/>
        <family val="1"/>
        <charset val="204"/>
      </rPr>
      <t xml:space="preserve">Томат Президент F1 (Нидерланды)</t>
    </r>
    <r>
      <rPr>
        <b val="true"/>
        <sz val="10"/>
        <rFont val="Times New Roman"/>
        <family val="1"/>
        <charset val="204"/>
      </rPr>
      <t xml:space="preserve">100шт.сем с ярлыком</t>
    </r>
  </si>
  <si>
    <t xml:space="preserve">4607164063634</t>
  </si>
  <si>
    <t xml:space="preserve">Томат Президент II F1 п.4258 (100шт.сем)(Нидерланды) уп</t>
  </si>
  <si>
    <t xml:space="preserve">Томат Рианна F1 (Нидерланды) </t>
  </si>
  <si>
    <t xml:space="preserve">4607164067540</t>
  </si>
  <si>
    <t xml:space="preserve">Томат Рианна F1 п.4504 (Нидерланды) уп</t>
  </si>
  <si>
    <t xml:space="preserve">Томат розовый индетерминантный Каприс</t>
  </si>
  <si>
    <t xml:space="preserve">4607164066000</t>
  </si>
  <si>
    <t xml:space="preserve">Томат розовый индетерминантный Каприс п.3853 уп</t>
  </si>
  <si>
    <t xml:space="preserve">Томат Торбей F1 (Нидерланды)</t>
  </si>
  <si>
    <t xml:space="preserve">4607164062873</t>
  </si>
  <si>
    <t xml:space="preserve">Томат Торбей F1 п.3720 (Нидерланды) уп</t>
  </si>
  <si>
    <t xml:space="preserve">Томат Хапинет F1 (Сингента) </t>
  </si>
  <si>
    <t xml:space="preserve">4607164067106</t>
  </si>
  <si>
    <t xml:space="preserve">Томат Хапинет F1 (Сингента)</t>
  </si>
  <si>
    <t xml:space="preserve">Томат Хапинет F1 п.4384 (Сингента) уп</t>
  </si>
  <si>
    <t xml:space="preserve">Томат Экватор F1 (Нидерланды)</t>
  </si>
  <si>
    <t xml:space="preserve">4607164064235</t>
  </si>
  <si>
    <t xml:space="preserve">Томат Экватор F1 п.3083 (Нидерланды) уп</t>
  </si>
  <si>
    <t xml:space="preserve">Томат Эплоз F1 (Нидерланды) </t>
  </si>
  <si>
    <t xml:space="preserve">4607164064112</t>
  </si>
  <si>
    <t xml:space="preserve">Томат Эплоз F1 (Нидерланды)</t>
  </si>
  <si>
    <t xml:space="preserve">Томат Эплоз F1 п.2702 (Нидерланды) уп</t>
  </si>
  <si>
    <t xml:space="preserve">Томат Яки F1 (Нидерланды) </t>
  </si>
  <si>
    <t xml:space="preserve">4607164063153</t>
  </si>
  <si>
    <t xml:space="preserve">Томат Яки F1 (Нидерланды)</t>
  </si>
  <si>
    <t xml:space="preserve">Томат Яки F1 п.3727 (Нидерланды) уп</t>
  </si>
  <si>
    <t xml:space="preserve">Укроп Аллигатор (Россия)</t>
  </si>
  <si>
    <t xml:space="preserve">4607164065799</t>
  </si>
  <si>
    <t xml:space="preserve">Укроп Аллигатор</t>
  </si>
  <si>
    <t xml:space="preserve">Укроп Аллигатор п.3997 уп</t>
  </si>
  <si>
    <t xml:space="preserve">Укроп Голдкрон (Нидерланды)</t>
  </si>
  <si>
    <t xml:space="preserve">4607164062095</t>
  </si>
  <si>
    <t xml:space="preserve">Укроп Голдкрон</t>
  </si>
  <si>
    <t xml:space="preserve">Укроп Голдкрон п.4172 (Нидерланды) уп</t>
  </si>
  <si>
    <t xml:space="preserve">Укроп Кустистый (Россия)</t>
  </si>
  <si>
    <t xml:space="preserve">4607164065782</t>
  </si>
  <si>
    <t xml:space="preserve">Укроп Кустистый</t>
  </si>
  <si>
    <t xml:space="preserve">Укроп Кустистый п.3996 уп</t>
  </si>
  <si>
    <t xml:space="preserve">Укроп Обильнолистный (Россия)</t>
  </si>
  <si>
    <t xml:space="preserve">4607164066307</t>
  </si>
  <si>
    <t xml:space="preserve">Укроп Обильнолистный</t>
  </si>
  <si>
    <t xml:space="preserve">Укроп Обильнолистный п.3995 уп</t>
  </si>
  <si>
    <t xml:space="preserve">Укроп Супердукат (Россия)</t>
  </si>
  <si>
    <t xml:space="preserve">4607164066918</t>
  </si>
  <si>
    <t xml:space="preserve">Укроп Супердукат п.4326 уп</t>
  </si>
  <si>
    <t xml:space="preserve">Фасоль спаржевая Серенгети (Нидерланды)</t>
  </si>
  <si>
    <t xml:space="preserve">4607164067625</t>
  </si>
  <si>
    <t xml:space="preserve">Фасоль спаржевая Серенгети п.4499 (Нидерланды) уп</t>
  </si>
  <si>
    <t xml:space="preserve">Хризантема Килев.см (Веселый хоровод) (Германия)</t>
  </si>
  <si>
    <t xml:space="preserve">4607164061081</t>
  </si>
  <si>
    <t xml:space="preserve">Хризантема Килев.см (Веселый хоровод) п.4527 уп</t>
  </si>
  <si>
    <t xml:space="preserve">Цветочная Смесь Венский вальс  (Каприс)</t>
  </si>
  <si>
    <t xml:space="preserve">4607164061098</t>
  </si>
  <si>
    <t xml:space="preserve">Цветочная Смесь Венский вальс п.2822 уп</t>
  </si>
  <si>
    <t xml:space="preserve">Цветочная Смесь Очарование (Каприс)</t>
  </si>
  <si>
    <t xml:space="preserve">4607164061104</t>
  </si>
  <si>
    <t xml:space="preserve">Цветочная Смесь Очарование п.4460 уп</t>
  </si>
  <si>
    <t xml:space="preserve">Цветочная Смесь Соната  (Каприс)</t>
  </si>
  <si>
    <t xml:space="preserve">4607164061111</t>
  </si>
  <si>
    <t xml:space="preserve">Цветочная Смесь Соната п.4360 уп</t>
  </si>
  <si>
    <t xml:space="preserve">Целозия Петушиный гребешок (Каприс)</t>
  </si>
  <si>
    <t xml:space="preserve">4607164061807</t>
  </si>
  <si>
    <t xml:space="preserve">Целозия Петушиный гребешок п.2734 уп</t>
  </si>
  <si>
    <t xml:space="preserve">Цинния Вальс-Каприс желто-кремовая (Каприс)</t>
  </si>
  <si>
    <t xml:space="preserve">4607164067281</t>
  </si>
  <si>
    <t xml:space="preserve">Цинния Вальс Каприс Желто-кремовая п.4424 уп</t>
  </si>
  <si>
    <t xml:space="preserve">Цинния Вальс-Каприс лососевая (Каприс)</t>
  </si>
  <si>
    <t xml:space="preserve">4607164065300</t>
  </si>
  <si>
    <t xml:space="preserve">Цинния Вальс Каприс Лососевая п.3568 уп</t>
  </si>
  <si>
    <t xml:space="preserve">Цинния Вальс-Каприс смесь (Каприс)</t>
  </si>
  <si>
    <t xml:space="preserve">4607164064372</t>
  </si>
  <si>
    <t xml:space="preserve">Цинния Вальс Каприс смесь п.2733 уп</t>
  </si>
  <si>
    <t xml:space="preserve">Цинния Вернисаж Смесь (Каприс)</t>
  </si>
  <si>
    <t xml:space="preserve">4607164062729</t>
  </si>
  <si>
    <t xml:space="preserve">Цинния Вернисаж смесь п.4525 уп</t>
  </si>
  <si>
    <t xml:space="preserve">Цинния Кардинал (Каприс)</t>
  </si>
  <si>
    <t xml:space="preserve">4607164061333</t>
  </si>
  <si>
    <t xml:space="preserve">Цинния Кардинал п.3863 уп</t>
  </si>
  <si>
    <t xml:space="preserve">Цинния Карнавал Смесь (Каприс)</t>
  </si>
  <si>
    <t xml:space="preserve">4607164061128</t>
  </si>
  <si>
    <t xml:space="preserve">Цинния Карнавал Смесь п.4403 уп</t>
  </si>
  <si>
    <t xml:space="preserve">Цинния Кордебалет Смесь (Каприс)</t>
  </si>
  <si>
    <t xml:space="preserve">Цинния Кордебалет (Каприс)</t>
  </si>
  <si>
    <t xml:space="preserve">Цинния Кордебалет Смесь п.4299 уп</t>
  </si>
  <si>
    <t xml:space="preserve">Цинния Красная шапочка (Каприс)</t>
  </si>
  <si>
    <t xml:space="preserve">4607164061135</t>
  </si>
  <si>
    <t xml:space="preserve">Цинния Красная шапочка п.4511 уп</t>
  </si>
  <si>
    <t xml:space="preserve">Цинния Лилипут Смесь (Каприс)</t>
  </si>
  <si>
    <t xml:space="preserve">4607164061142</t>
  </si>
  <si>
    <t xml:space="preserve">Цинния Лилипут Смесь п.4510 уп</t>
  </si>
  <si>
    <t xml:space="preserve">Цинния Лунный камень (Каприс)</t>
  </si>
  <si>
    <t xml:space="preserve">4607164061159</t>
  </si>
  <si>
    <t xml:space="preserve">Цинния Лунный Камень п.3431 уп</t>
  </si>
  <si>
    <t xml:space="preserve">Цинния Малышка карликовая Смесь (Каприс)</t>
  </si>
  <si>
    <t xml:space="preserve">4607164061166</t>
  </si>
  <si>
    <t xml:space="preserve">Цинния Малышка Карлик.смесь п.4509 уп</t>
  </si>
  <si>
    <t xml:space="preserve">Цинния Мишутка Алая (Каприс)</t>
  </si>
  <si>
    <t xml:space="preserve">4607164061838</t>
  </si>
  <si>
    <t xml:space="preserve">Цинния Мишутка Алая п.4439 уп</t>
  </si>
  <si>
    <t xml:space="preserve">Цинния Мишутка Лимонная (Каприс)</t>
  </si>
  <si>
    <t xml:space="preserve">4607164062378</t>
  </si>
  <si>
    <t xml:space="preserve">Цинния Мишутка лимонная п.4039 уп</t>
  </si>
  <si>
    <t xml:space="preserve">Цинния Мишутка Лососевая (Каприс)</t>
  </si>
  <si>
    <t xml:space="preserve">4607164062422</t>
  </si>
  <si>
    <t xml:space="preserve">Цинния Мишутка лососевая п.4270 уп</t>
  </si>
  <si>
    <t xml:space="preserve">Цинния Мишутка Оранжевая (Каприс)</t>
  </si>
  <si>
    <t xml:space="preserve">4607164061883</t>
  </si>
  <si>
    <t xml:space="preserve">Цинния Мишутка оранжевая п.4273 уп</t>
  </si>
  <si>
    <t xml:space="preserve">Цинния Мишутка Пурпурная (Каприс)</t>
  </si>
  <si>
    <t xml:space="preserve">4607164061876</t>
  </si>
  <si>
    <t xml:space="preserve">Цинния Мишутка пурпурная п.4349 уп</t>
  </si>
  <si>
    <t xml:space="preserve">Цинния Мишутка Смесь (Каприс)</t>
  </si>
  <si>
    <t xml:space="preserve">4607164061890</t>
  </si>
  <si>
    <t xml:space="preserve">Цинния Мишутка смесь п.4431 уп</t>
  </si>
  <si>
    <t xml:space="preserve">Цинния Полярный медведь, Белая (Каприс)</t>
  </si>
  <si>
    <t xml:space="preserve">4607164061180</t>
  </si>
  <si>
    <t xml:space="preserve">Цинния Полярный медведь, Белая п.4069 уп</t>
  </si>
  <si>
    <t xml:space="preserve">Цинния Рубиново-розовая (Рубин) (Каприс)</t>
  </si>
  <si>
    <t xml:space="preserve">4607164061197</t>
  </si>
  <si>
    <t xml:space="preserve">Цинния Рубиново-розовая (Рубин) п.3371 уп</t>
  </si>
  <si>
    <t xml:space="preserve">Цинния Скарлетт (Каприс)</t>
  </si>
  <si>
    <t xml:space="preserve">4607164061203</t>
  </si>
  <si>
    <t xml:space="preserve">Цинния Скарлетт п.4241 уп</t>
  </si>
  <si>
    <t xml:space="preserve">Цинния Солнышко Смесь (Каприс)</t>
  </si>
  <si>
    <t xml:space="preserve">4607164066550</t>
  </si>
  <si>
    <t xml:space="preserve">Цинния Солнышко п.4217 уп</t>
  </si>
  <si>
    <t xml:space="preserve">Цинния Фантазия Смесь (Каприс)</t>
  </si>
  <si>
    <t xml:space="preserve">4607164061210</t>
  </si>
  <si>
    <t xml:space="preserve">Цинния Фантазия Смесь п.3992 уп</t>
  </si>
  <si>
    <t xml:space="preserve">Шпинат Исполинский (Россия)</t>
  </si>
  <si>
    <t xml:space="preserve">4607164067519</t>
  </si>
  <si>
    <t xml:space="preserve">Шпинат Исполинский п.4496 уп</t>
  </si>
  <si>
    <t xml:space="preserve">Шпинат Матадор (Россия)</t>
  </si>
  <si>
    <t xml:space="preserve">4607164067502</t>
  </si>
  <si>
    <t xml:space="preserve">Шпинат Матадор п.4495 уп</t>
  </si>
  <si>
    <t xml:space="preserve">Шпинат Союз F1 (Франция)</t>
  </si>
  <si>
    <t xml:space="preserve">4607164067731</t>
  </si>
  <si>
    <t xml:space="preserve">Шпинат Союз F1 п.4544 (Франция) уп</t>
  </si>
  <si>
    <t xml:space="preserve">Щавель Бельвильсский (Каприс)</t>
  </si>
  <si>
    <t xml:space="preserve">4607164061227</t>
  </si>
  <si>
    <t xml:space="preserve">Щавель Бельвильсский п.3831 уп</t>
  </si>
  <si>
    <t xml:space="preserve">Щавель Широколистный (Каприс)</t>
  </si>
  <si>
    <t xml:space="preserve">4607164061906</t>
  </si>
  <si>
    <t xml:space="preserve">Щавель Широколистный п.4325 уп</t>
  </si>
  <si>
    <t xml:space="preserve">Эшшольция Калифорн.(Кимоно императора) См. (Каприс)</t>
  </si>
  <si>
    <t xml:space="preserve">4607164061241</t>
  </si>
  <si>
    <t xml:space="preserve">Эшшольция Калифорн.(Кимоно императора) п.4358 уп</t>
  </si>
  <si>
    <t xml:space="preserve">Эшшольция Оранжевый Король (Каприс)</t>
  </si>
  <si>
    <t xml:space="preserve">4607164061258</t>
  </si>
  <si>
    <t xml:space="preserve">Эшшольция Оранжевый Король п.4300 уп</t>
  </si>
  <si>
    <t xml:space="preserve">Эшшольция Яблоневый цвет  (Каприс)</t>
  </si>
  <si>
    <t xml:space="preserve">4607164062002</t>
  </si>
  <si>
    <t xml:space="preserve">Эшшольция Яблоневый цвет  (Германия)</t>
  </si>
  <si>
    <t xml:space="preserve">Эшшольция Яблоневый цвет п.4497 уп</t>
  </si>
  <si>
    <t xml:space="preserve">ИТОГО:</t>
  </si>
  <si>
    <t xml:space="preserve">Минимальная партия отпускаемого товара – 200 упаковок по всему ассортименту. </t>
  </si>
  <si>
    <t xml:space="preserve">В кредит и за наличный расчет«Каприс» реализацию не производит!</t>
  </si>
  <si>
    <t xml:space="preserve">Отправка производится: </t>
  </si>
  <si>
    <t xml:space="preserve">q       Транспортной компанией на наше усмотрение, с предоплатой на р/с (в этом случае транспортные расходы оплачивает ф/х «Каприс»).</t>
  </si>
  <si>
    <r>
      <rPr>
        <sz val="11"/>
        <rFont val="Times New Roman"/>
        <family val="1"/>
        <charset val="204"/>
      </rPr>
      <t xml:space="preserve">q       По почте с предоплатой на р/с (в этом случае почтовые расходы оплачивает ф/х «Каприс»).</t>
    </r>
    <r>
      <rPr>
        <b val="true"/>
        <sz val="11"/>
        <rFont val="Times New Roman"/>
        <family val="1"/>
        <charset val="204"/>
      </rPr>
      <t xml:space="preserve"> </t>
    </r>
  </si>
  <si>
    <t xml:space="preserve">q       Транспортной компанией, по желанию клиента  - отправка за счет клиента.</t>
  </si>
  <si>
    <t xml:space="preserve">Георгина Веселые ребята, смесь (Каприс)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</si>
</sst>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#,##0.00"/>
    <numFmt numFmtId="167" formatCode="0"/>
    <numFmt numFmtId="168" formatCode="@"/>
    <numFmt numFmtId="169" formatCode="0.00"/>
  </numFmts>
  <fonts count="71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8"/>
      <name val="Times New Roman"/>
      <family val="1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8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sz val="11"/>
      <color rgb="FFFFFFFF"/>
      <name val="Calibri"/>
      <family val="2"/>
      <charset val="204"/>
    </font>
    <font>
      <i val="true"/>
      <sz val="11"/>
      <name val="Calibri"/>
      <family val="2"/>
      <charset val="204"/>
    </font>
    <font>
      <i val="true"/>
      <sz val="11"/>
      <color rgb="FFFFFFFF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name val="Times New Roman"/>
      <family val="1"/>
      <charset val="204"/>
    </font>
    <font>
      <sz val="8"/>
      <name val="Arial Cyr"/>
      <family val="0"/>
      <charset val="204"/>
    </font>
    <font>
      <sz val="9"/>
      <name val="Arial Cyr"/>
      <family val="0"/>
      <charset val="204"/>
    </font>
    <font>
      <b val="true"/>
      <sz val="12"/>
      <color rgb="FFFFFFFF"/>
      <name val="Calibri"/>
      <family val="2"/>
      <charset val="204"/>
    </font>
    <font>
      <sz val="12"/>
      <name val="Calibri"/>
      <family val="2"/>
      <charset val="204"/>
    </font>
    <font>
      <b val="true"/>
      <sz val="8"/>
      <name val="Times New Roman"/>
      <family val="1"/>
      <charset val="204"/>
    </font>
    <font>
      <b val="true"/>
      <sz val="8"/>
      <color rgb="FF215968"/>
      <name val="Times New Roman"/>
      <family val="1"/>
      <charset val="204"/>
    </font>
    <font>
      <b val="true"/>
      <sz val="8"/>
      <name val="Arial Cyr"/>
      <family val="0"/>
      <charset val="204"/>
    </font>
    <font>
      <b val="true"/>
      <sz val="9"/>
      <name val="Times New Roman"/>
      <family val="1"/>
      <charset val="204"/>
    </font>
    <font>
      <u val="single"/>
      <sz val="10"/>
      <color rgb="FF0070C0"/>
      <name val="Arial Cyr"/>
      <family val="0"/>
      <charset val="204"/>
    </font>
    <font>
      <u val="single"/>
      <sz val="10"/>
      <color rgb="FF0000FF"/>
      <name val="Arial Cyr"/>
      <family val="0"/>
      <charset val="204"/>
    </font>
    <font>
      <sz val="10"/>
      <name val="Times New Roman"/>
      <family val="1"/>
      <charset val="204"/>
    </font>
    <font>
      <sz val="10"/>
      <color rgb="FFFFFFFF"/>
      <name val="Arial Cyr"/>
      <family val="0"/>
      <charset val="204"/>
    </font>
    <font>
      <b val="true"/>
      <sz val="12"/>
      <color rgb="FFFFFFFF"/>
      <name val="Arial"/>
      <family val="2"/>
      <charset val="204"/>
    </font>
    <font>
      <b val="true"/>
      <sz val="14"/>
      <color rgb="FFFFFFFF"/>
      <name val="Arial"/>
      <family val="2"/>
      <charset val="204"/>
    </font>
    <font>
      <sz val="9"/>
      <color rgb="FFFFFFFF"/>
      <name val="Arial Cyr"/>
      <family val="0"/>
      <charset val="204"/>
    </font>
    <font>
      <sz val="10"/>
      <color rgb="FFFFFFFF"/>
      <name val="Times New Roman"/>
      <family val="1"/>
      <charset val="204"/>
    </font>
    <font>
      <sz val="8"/>
      <color rgb="FFFFFFFF"/>
      <name val="Calibri"/>
      <family val="2"/>
      <charset val="204"/>
    </font>
    <font>
      <sz val="11"/>
      <color rgb="FFF2F2F2"/>
      <name val="Calibri"/>
      <family val="2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8"/>
      <color rgb="FFFF0000"/>
      <name val="Times New Roman"/>
      <family val="1"/>
      <charset val="204"/>
    </font>
    <font>
      <sz val="9"/>
      <name val="Arial"/>
      <family val="2"/>
      <charset val="204"/>
    </font>
    <font>
      <b val="true"/>
      <sz val="10"/>
      <name val="Arial"/>
      <family val="2"/>
      <charset val="204"/>
    </font>
    <font>
      <b val="true"/>
      <sz val="14"/>
      <color rgb="FF000000"/>
      <name val="Calibri"/>
      <family val="2"/>
      <charset val="204"/>
    </font>
    <font>
      <sz val="12"/>
      <color rgb="FFFFFFFF"/>
      <name val="Calibri"/>
      <family val="2"/>
      <charset val="204"/>
    </font>
    <font>
      <i val="true"/>
      <sz val="12"/>
      <name val="Calibri"/>
      <family val="2"/>
      <charset val="204"/>
    </font>
    <font>
      <i val="true"/>
      <sz val="12"/>
      <color rgb="FFFFFFFF"/>
      <name val="Calibri"/>
      <family val="2"/>
      <charset val="204"/>
    </font>
    <font>
      <sz val="12"/>
      <color rgb="FFFF0000"/>
      <name val="Calibri"/>
      <family val="2"/>
      <charset val="204"/>
    </font>
    <font>
      <u val="single"/>
      <sz val="10"/>
      <color rgb="FFFFFFFF"/>
      <name val="Arial Cyr"/>
      <family val="0"/>
      <charset val="204"/>
    </font>
    <font>
      <b val="true"/>
      <sz val="12"/>
      <name val="Times New Roman"/>
      <family val="1"/>
      <charset val="204"/>
    </font>
    <font>
      <sz val="9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4"/>
      <name val="Calibri"/>
      <family val="2"/>
      <charset val="204"/>
    </font>
    <font>
      <sz val="10"/>
      <color rgb="FFFF0000"/>
      <name val="Arial Cyr"/>
      <family val="0"/>
      <charset val="204"/>
    </font>
    <font>
      <sz val="7.5"/>
      <name val="Times New Roman"/>
      <family val="1"/>
      <charset val="204"/>
    </font>
    <font>
      <b val="true"/>
      <sz val="10"/>
      <color rgb="FF000000"/>
      <name val="Arial Cyr"/>
      <family val="0"/>
      <charset val="1"/>
    </font>
    <font>
      <sz val="11"/>
      <color rgb="FF000000"/>
      <name val="Arial"/>
      <family val="2"/>
      <charset val="204"/>
    </font>
    <font>
      <sz val="12"/>
      <color rgb="FFF2F2F2"/>
      <name val="Calibri"/>
      <family val="2"/>
      <charset val="204"/>
    </font>
    <font>
      <sz val="11"/>
      <color rgb="FF000000"/>
      <name val="Arial Cyr"/>
      <family val="0"/>
      <charset val="204"/>
    </font>
    <font>
      <b val="true"/>
      <sz val="11"/>
      <name val="Times New Roman"/>
      <family val="1"/>
      <charset val="204"/>
    </font>
    <font>
      <sz val="9"/>
      <color rgb="FFFFFFFF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FFFFFF"/>
      <name val="Arial"/>
      <family val="2"/>
      <charset val="204"/>
    </font>
    <font>
      <sz val="11"/>
      <name val="Arial"/>
      <family val="2"/>
      <charset val="204"/>
    </font>
    <font>
      <b val="true"/>
      <sz val="14"/>
      <name val="Times New Roman"/>
      <family val="1"/>
      <charset val="204"/>
    </font>
    <font>
      <sz val="11"/>
      <name val="Arial Cyr"/>
      <family val="0"/>
      <charset val="204"/>
    </font>
    <font>
      <sz val="12"/>
      <color rgb="FFFFFFFF"/>
      <name val="Arial"/>
      <family val="2"/>
      <charset val="204"/>
    </font>
    <font>
      <sz val="12"/>
      <name val="Arial Cyr"/>
      <family val="0"/>
      <charset val="204"/>
    </font>
    <font>
      <sz val="8"/>
      <color rgb="FF000000"/>
      <name val="Arial Cyr"/>
      <family val="0"/>
      <charset val="204"/>
    </font>
    <font>
      <sz val="14"/>
      <color rgb="FFFF0000"/>
      <name val="Arial"/>
      <family val="2"/>
      <charset val="204"/>
    </font>
    <font>
      <sz val="8"/>
      <color rgb="FFFFFFFF"/>
      <name val="Times New Roman"/>
      <family val="1"/>
      <charset val="204"/>
    </font>
    <font>
      <sz val="9"/>
      <color rgb="FFFFFFFF"/>
      <name val="Calibri"/>
      <family val="2"/>
      <charset val="204"/>
    </font>
    <font>
      <sz val="12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  <fill>
      <patternFill patternType="solid">
        <fgColor rgb="FF92D050"/>
        <bgColor rgb="FFC3D69B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2F2F2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21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7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20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1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2" fillId="5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9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0" xfId="21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1" fillId="5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8" fillId="5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2" fillId="5" borderId="0" xfId="21" applyFont="true" applyBorder="false" applyAlignment="true" applyProtection="true">
      <alignment horizontal="general" vertical="distributed" textRotation="0" wrapText="true" indent="0" shrinkToFit="false"/>
      <protection locked="true" hidden="false"/>
    </xf>
    <xf numFmtId="164" fontId="33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5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6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9" fillId="6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5" fillId="0" borderId="0" xfId="2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6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6" fillId="5" borderId="2" xfId="2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5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7" fillId="5" borderId="2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8" fillId="5" borderId="2" xfId="21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8" fillId="5" borderId="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9" fillId="5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1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47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2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8" fillId="6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3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2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7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5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3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7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6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53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1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7" fontId="5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3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7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1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1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6" fillId="4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4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57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7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4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6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6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9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4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6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7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61" fillId="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2" fillId="7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0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31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31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61" fillId="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2" fillId="3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3" borderId="5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6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1" fillId="0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6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7" fillId="0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8" fillId="6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53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6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bottom" textRotation="0" wrapText="true" indent="0" shrinkToFit="false"/>
      <protection locked="false" hidden="false"/>
    </xf>
    <xf numFmtId="164" fontId="52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8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8" fontId="53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5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7" fillId="0" borderId="0" xfId="2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39" fillId="0" borderId="2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7" fillId="0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39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6" fillId="0" borderId="0" xfId="21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6" fillId="0" borderId="0" xfId="21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6" fillId="0" borderId="0" xfId="21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0" xfId="21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7" fillId="0" borderId="0" xfId="21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2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9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215968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0" name="Picture 1" descr="ФирмБланк"/>
        <xdr:cNvPicPr/>
      </xdr:nvPicPr>
      <xdr:blipFill>
        <a:blip r:embed="rId1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0</xdr:colOff>
      <xdr:row>0</xdr:row>
      <xdr:rowOff>0</xdr:rowOff>
    </xdr:from>
    <xdr:to>
      <xdr:col>0</xdr:col>
      <xdr:colOff>2781000</xdr:colOff>
      <xdr:row>5</xdr:row>
      <xdr:rowOff>47520</xdr:rowOff>
    </xdr:to>
    <xdr:pic>
      <xdr:nvPicPr>
        <xdr:cNvPr id="1" name="Picture 1" descr="ФирмБланк"/>
        <xdr:cNvPicPr/>
      </xdr:nvPicPr>
      <xdr:blipFill>
        <a:blip r:embed="rId2"/>
        <a:stretch/>
      </xdr:blipFill>
      <xdr:spPr>
        <a:xfrm>
          <a:off x="0" y="0"/>
          <a:ext cx="2781000" cy="93888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&#1047;&#1040;&#1050;&#1054;&#1053;&#1063;&#1048;&#1042;&#1064;&#1048;&#1045;&#1057;&#1071;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../../../../../../Capris/&#1055;&#1088;&#1072;&#1081;&#1089;_&#1051;&#1080;&#1089;&#1090;&#1099;/&#1055;&#1088;&#1072;&#1081;&#1089;&#1099;_2025/Capris_Diler_el%20_05.11.25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закончившиеся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capris-info@rambler.ru?subject=&#1044;&#1083;&#1103;%20%22&#1050;&#1072;&#1087;&#1088;&#1080;&#1089;%22" TargetMode="External"/><Relationship Id="rId2" Type="http://schemas.openxmlformats.org/officeDocument/2006/relationships/hyperlink" Target="mailto:capris-info@rambler.ru?subject=&#1044;&#1083;&#1103;%20%22&#1050;&#1072;&#1087;&#1088;&#1080;&#1089;%22" TargetMode="External"/><Relationship Id="rId3" Type="http://schemas.openxmlformats.org/officeDocument/2006/relationships/hyperlink" Target="https://semenacapris.ru/admin/store_goods_edit/112925832/all_goods" TargetMode="External"/><Relationship Id="rId4" Type="http://schemas.openxmlformats.org/officeDocument/2006/relationships/hyperlink" Target="https://semenacapris.ru/admin/store_goods_edit/189439311/all_goods" TargetMode="External"/><Relationship Id="rId5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4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7" activeCellId="0" sqref="E17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55.43"/>
    <col collapsed="false" customWidth="true" hidden="false" outlineLevel="0" max="2" min="2" style="2" width="9.14"/>
    <col collapsed="false" customWidth="true" hidden="false" outlineLevel="0" max="3" min="3" style="3" width="9.14"/>
    <col collapsed="false" customWidth="true" hidden="false" outlineLevel="0" max="4" min="4" style="4" width="9.14"/>
    <col collapsed="false" customWidth="true" hidden="false" outlineLevel="0" max="5" min="5" style="5" width="9.14"/>
    <col collapsed="false" customWidth="true" hidden="false" outlineLevel="0" max="6" min="6" style="6" width="9.14"/>
    <col collapsed="false" customWidth="true" hidden="false" outlineLevel="0" max="7" min="7" style="7" width="24.42"/>
    <col collapsed="false" customWidth="true" hidden="false" outlineLevel="0" max="8" min="8" style="8" width="9.14"/>
    <col collapsed="false" customWidth="true" hidden="false" outlineLevel="0" max="9" min="9" style="9" width="9.14"/>
    <col collapsed="false" customWidth="true" hidden="false" outlineLevel="0" max="12" min="10" style="10" width="9.14"/>
    <col collapsed="false" customWidth="true" hidden="false" outlineLevel="0" max="13" min="13" style="11" width="9.14"/>
    <col collapsed="false" customWidth="true" hidden="false" outlineLevel="0" max="14" min="14" style="12" width="9.14"/>
    <col collapsed="false" customWidth="true" hidden="false" outlineLevel="0" max="16" min="15" style="13" width="9.14"/>
    <col collapsed="false" customWidth="true" hidden="false" outlineLevel="0" max="17" min="17" style="11" width="9.14"/>
    <col collapsed="false" customWidth="true" hidden="false" outlineLevel="0" max="20" min="18" style="9" width="9.14"/>
    <col collapsed="false" customWidth="true" hidden="false" outlineLevel="0" max="23" min="21" style="14" width="9.14"/>
    <col collapsed="false" customWidth="true" hidden="false" outlineLevel="0" max="44" min="24" style="9" width="9.14"/>
    <col collapsed="false" customWidth="true" hidden="false" outlineLevel="0" max="51" min="45" style="10" width="9.14"/>
    <col collapsed="false" customWidth="true" hidden="false" outlineLevel="0" max="56" min="52" style="15" width="9.14"/>
    <col collapsed="false" customWidth="true" hidden="false" outlineLevel="0" max="94" min="57" style="11" width="9.14"/>
    <col collapsed="false" customWidth="true" hidden="false" outlineLevel="0" max="97" min="95" style="15" width="9.14"/>
    <col collapsed="false" customWidth="true" hidden="false" outlineLevel="0" max="98" min="98" style="11" width="18.85"/>
    <col collapsed="false" customWidth="true" hidden="false" outlineLevel="0" max="99" min="99" style="11" width="9.29"/>
    <col collapsed="false" customWidth="true" hidden="false" outlineLevel="0" max="100" min="100" style="16" width="9.14"/>
    <col collapsed="false" customWidth="true" hidden="false" outlineLevel="0" max="101" min="101" style="17" width="9.14"/>
    <col collapsed="false" customWidth="true" hidden="false" outlineLevel="0" max="104" min="102" style="16" width="9.14"/>
    <col collapsed="false" customWidth="true" hidden="false" outlineLevel="0" max="105" min="105" style="11" width="55.57"/>
    <col collapsed="false" customWidth="true" hidden="false" outlineLevel="0" max="107" min="106" style="16" width="11.14"/>
    <col collapsed="false" customWidth="true" hidden="false" outlineLevel="0" max="108" min="108" style="16" width="9.29"/>
    <col collapsed="false" customWidth="true" hidden="false" outlineLevel="0" max="111" min="109" style="18" width="9.29"/>
    <col collapsed="false" customWidth="true" hidden="false" outlineLevel="0" max="112" min="112" style="18" width="23.57"/>
    <col collapsed="false" customWidth="true" hidden="false" outlineLevel="0" max="113" min="113" style="16" width="52.42"/>
    <col collapsed="false" customWidth="true" hidden="false" outlineLevel="0" max="115" min="114" style="16" width="11.14"/>
    <col collapsed="false" customWidth="true" hidden="false" outlineLevel="0" max="119" min="116" style="16" width="9.14"/>
    <col collapsed="false" customWidth="true" hidden="false" outlineLevel="0" max="120" min="120" style="16" width="36"/>
    <col collapsed="false" customWidth="true" hidden="false" outlineLevel="0" max="123" min="121" style="19" width="10.29"/>
    <col collapsed="false" customWidth="true" hidden="false" outlineLevel="0" max="124" min="124" style="19" width="9.14"/>
    <col collapsed="false" customWidth="true" hidden="false" outlineLevel="0" max="127" min="125" style="20" width="9.14"/>
    <col collapsed="false" customWidth="true" hidden="false" outlineLevel="0" max="136" min="128" style="21" width="9.14"/>
    <col collapsed="false" customWidth="true" hidden="false" outlineLevel="0" max="140" min="137" style="19" width="9.14"/>
    <col collapsed="false" customWidth="true" hidden="false" outlineLevel="0" max="143" min="141" style="21" width="9.14"/>
    <col collapsed="false" customWidth="true" hidden="false" outlineLevel="0" max="158" min="144" style="19" width="9.14"/>
    <col collapsed="false" customWidth="true" hidden="false" outlineLevel="0" max="192" min="159" style="11" width="9.14"/>
    <col collapsed="false" customWidth="true" hidden="false" outlineLevel="0" max="193" min="193" style="11" width="8.86"/>
    <col collapsed="false" customWidth="true" hidden="false" outlineLevel="0" max="195" min="194" style="11" width="9.14"/>
    <col collapsed="false" customWidth="true" hidden="false" outlineLevel="0" max="198" min="196" style="19" width="9.14"/>
    <col collapsed="false" customWidth="true" hidden="false" outlineLevel="0" max="201" min="199" style="20" width="9.14"/>
    <col collapsed="false" customWidth="true" hidden="false" outlineLevel="0" max="208" min="202" style="15" width="9.14"/>
    <col collapsed="false" customWidth="true" hidden="false" outlineLevel="0" max="213" min="209" style="11" width="9.14"/>
    <col collapsed="false" customWidth="true" hidden="false" outlineLevel="0" max="254" min="254" style="0" width="9.71"/>
    <col collapsed="false" customWidth="true" hidden="false" outlineLevel="0" max="260" min="260" style="0" width="24.42"/>
    <col collapsed="false" customWidth="true" hidden="false" outlineLevel="0" max="360" min="360" style="0" width="55.57"/>
    <col collapsed="false" customWidth="true" hidden="false" outlineLevel="0" max="368" min="368" style="0" width="52.42"/>
    <col collapsed="false" customWidth="true" hidden="false" outlineLevel="0" max="510" min="510" style="0" width="55.43"/>
    <col collapsed="false" customWidth="true" hidden="false" outlineLevel="0" max="516" min="516" style="0" width="24.42"/>
    <col collapsed="false" customWidth="true" hidden="false" outlineLevel="0" max="616" min="616" style="0" width="55.57"/>
    <col collapsed="false" customWidth="true" hidden="false" outlineLevel="0" max="624" min="624" style="0" width="52.42"/>
    <col collapsed="false" customWidth="true" hidden="false" outlineLevel="0" max="766" min="766" style="0" width="55.43"/>
    <col collapsed="false" customWidth="true" hidden="false" outlineLevel="0" max="772" min="772" style="0" width="24.42"/>
    <col collapsed="false" customWidth="true" hidden="false" outlineLevel="0" max="872" min="872" style="0" width="55.57"/>
    <col collapsed="false" customWidth="true" hidden="false" outlineLevel="0" max="880" min="880" style="0" width="52.42"/>
    <col collapsed="false" customWidth="true" hidden="false" outlineLevel="0" max="1022" min="1022" style="0" width="55.43"/>
    <col collapsed="false" customWidth="true" hidden="false" outlineLevel="0" max="1024" min="1023" style="0" width="11.52"/>
  </cols>
  <sheetData>
    <row r="1" customFormat="false" ht="15" hidden="false" customHeight="false" outlineLevel="0" collapsed="false">
      <c r="A1" s="22"/>
      <c r="B1" s="23"/>
      <c r="C1" s="24" t="s">
        <v>0</v>
      </c>
      <c r="D1" s="25"/>
      <c r="E1" s="26"/>
      <c r="G1" s="27"/>
      <c r="H1" s="28"/>
      <c r="I1" s="29" t="s">
        <v>1</v>
      </c>
      <c r="J1" s="30" t="n">
        <f aca="false">E327</f>
        <v>0</v>
      </c>
      <c r="K1" s="30" t="n">
        <f aca="false">F327</f>
        <v>0</v>
      </c>
      <c r="L1" s="1"/>
      <c r="M1" s="19"/>
      <c r="P1" s="31"/>
      <c r="CV1" s="11"/>
      <c r="CW1" s="15"/>
      <c r="CX1" s="11"/>
      <c r="CY1" s="11"/>
      <c r="CZ1" s="11"/>
      <c r="DB1" s="11"/>
      <c r="DC1" s="11"/>
      <c r="DD1" s="11"/>
      <c r="DE1" s="11"/>
      <c r="DF1" s="11"/>
      <c r="DG1" s="11"/>
      <c r="DH1" s="11"/>
      <c r="DI1" s="11" t="s">
        <v>2</v>
      </c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5"/>
      <c r="DV1" s="15"/>
      <c r="DW1" s="15"/>
      <c r="DX1" s="32"/>
      <c r="DY1" s="32"/>
      <c r="DZ1" s="32"/>
      <c r="EA1" s="32"/>
    </row>
    <row r="2" customFormat="false" ht="13.8" hidden="false" customHeight="false" outlineLevel="0" collapsed="false">
      <c r="A2" s="22"/>
      <c r="B2" s="23"/>
      <c r="C2" s="33" t="s">
        <v>3</v>
      </c>
      <c r="D2" s="25"/>
      <c r="E2" s="26"/>
      <c r="G2" s="27"/>
      <c r="H2" s="28"/>
      <c r="I2" s="34"/>
      <c r="J2" s="1"/>
      <c r="K2" s="1"/>
      <c r="L2" s="6"/>
      <c r="M2" s="19"/>
      <c r="P2" s="31"/>
      <c r="CV2" s="11"/>
      <c r="CW2" s="15"/>
      <c r="CX2" s="11"/>
      <c r="CY2" s="11"/>
      <c r="CZ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5"/>
      <c r="DV2" s="15"/>
      <c r="DW2" s="15"/>
      <c r="DX2" s="32"/>
      <c r="DY2" s="32"/>
      <c r="DZ2" s="32"/>
      <c r="EA2" s="32"/>
    </row>
    <row r="3" customFormat="false" ht="13.8" hidden="false" customHeight="false" outlineLevel="0" collapsed="false">
      <c r="A3" s="26"/>
      <c r="B3" s="23"/>
      <c r="C3" s="35" t="s">
        <v>4</v>
      </c>
      <c r="G3" s="27"/>
      <c r="H3" s="28"/>
      <c r="I3" s="36"/>
      <c r="J3" s="6"/>
      <c r="K3" s="6"/>
      <c r="L3" s="6"/>
      <c r="M3" s="19"/>
      <c r="P3" s="31"/>
      <c r="CV3" s="11"/>
      <c r="CW3" s="15"/>
      <c r="CX3" s="11"/>
      <c r="CY3" s="11"/>
      <c r="CZ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5"/>
      <c r="DV3" s="15"/>
      <c r="DW3" s="15"/>
      <c r="DX3" s="32"/>
      <c r="DY3" s="32"/>
      <c r="DZ3" s="32"/>
      <c r="EA3" s="32"/>
    </row>
    <row r="4" customFormat="false" ht="13.8" hidden="false" customHeight="false" outlineLevel="0" collapsed="false">
      <c r="A4" s="26"/>
      <c r="B4" s="37"/>
      <c r="D4" s="38" t="s">
        <v>5</v>
      </c>
      <c r="E4" s="39" t="s">
        <v>6</v>
      </c>
      <c r="G4" s="40" t="s">
        <v>7</v>
      </c>
      <c r="H4" s="28"/>
      <c r="I4" s="36"/>
      <c r="J4" s="6"/>
      <c r="K4" s="6"/>
      <c r="L4" s="6"/>
      <c r="M4" s="19"/>
      <c r="P4" s="31"/>
      <c r="CV4" s="11"/>
      <c r="CW4" s="15"/>
      <c r="CX4" s="11"/>
      <c r="CY4" s="11"/>
      <c r="CZ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5"/>
      <c r="DV4" s="15"/>
      <c r="DW4" s="15"/>
      <c r="DX4" s="32"/>
      <c r="DY4" s="32"/>
      <c r="DZ4" s="32"/>
      <c r="EA4" s="32"/>
    </row>
    <row r="5" customFormat="false" ht="13.8" hidden="false" customHeight="false" outlineLevel="0" collapsed="false">
      <c r="A5" s="26"/>
      <c r="B5" s="37"/>
      <c r="C5" s="41"/>
      <c r="D5" s="38" t="s">
        <v>8</v>
      </c>
      <c r="E5" s="39" t="s">
        <v>9</v>
      </c>
      <c r="G5" s="42" t="s">
        <v>10</v>
      </c>
      <c r="H5" s="28"/>
      <c r="I5" s="36"/>
      <c r="J5" s="6"/>
      <c r="K5" s="6"/>
      <c r="L5" s="1"/>
      <c r="M5" s="19"/>
      <c r="P5" s="31"/>
      <c r="CV5" s="11"/>
      <c r="CW5" s="15"/>
      <c r="CX5" s="11"/>
      <c r="CY5" s="11"/>
      <c r="CZ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5"/>
      <c r="DV5" s="15"/>
      <c r="DW5" s="15"/>
      <c r="DX5" s="32"/>
      <c r="DY5" s="32"/>
      <c r="DZ5" s="32"/>
      <c r="EA5" s="32"/>
    </row>
    <row r="6" customFormat="false" ht="13.8" hidden="false" customHeight="false" outlineLevel="0" collapsed="false">
      <c r="A6" s="26"/>
      <c r="B6" s="43"/>
      <c r="C6" s="24"/>
      <c r="D6" s="38" t="s">
        <v>8</v>
      </c>
      <c r="E6" s="39" t="s">
        <v>11</v>
      </c>
      <c r="F6" s="44"/>
      <c r="G6" s="45"/>
      <c r="H6" s="46"/>
      <c r="I6" s="36"/>
      <c r="J6" s="6"/>
      <c r="K6" s="6"/>
      <c r="L6" s="1"/>
      <c r="M6" s="19"/>
      <c r="P6" s="31"/>
      <c r="CV6" s="11"/>
      <c r="CW6" s="15"/>
      <c r="CX6" s="11"/>
      <c r="CY6" s="11"/>
      <c r="CZ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5"/>
      <c r="DV6" s="15"/>
      <c r="DW6" s="15"/>
      <c r="DX6" s="32"/>
      <c r="DY6" s="32"/>
      <c r="DZ6" s="32"/>
      <c r="EA6" s="32"/>
    </row>
    <row r="7" s="11" customFormat="true" ht="22.5" hidden="false" customHeight="true" outlineLevel="0" collapsed="false">
      <c r="A7" s="47"/>
      <c r="B7" s="48" t="s">
        <v>12</v>
      </c>
      <c r="C7" s="49"/>
      <c r="D7" s="50"/>
      <c r="E7" s="51"/>
      <c r="F7" s="52"/>
      <c r="G7" s="53"/>
      <c r="H7" s="46"/>
      <c r="I7" s="36"/>
      <c r="J7" s="6"/>
      <c r="K7" s="6"/>
      <c r="L7" s="34"/>
      <c r="M7" s="34"/>
      <c r="N7" s="13"/>
      <c r="O7" s="13"/>
      <c r="P7" s="31"/>
      <c r="R7" s="9"/>
      <c r="S7" s="9"/>
      <c r="T7" s="9"/>
      <c r="U7" s="14"/>
      <c r="V7" s="14"/>
      <c r="W7" s="1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10"/>
      <c r="AT7" s="10"/>
      <c r="AU7" s="10"/>
      <c r="AV7" s="10"/>
      <c r="AW7" s="10"/>
      <c r="AX7" s="10"/>
      <c r="AY7" s="10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54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6"/>
      <c r="DB7" s="16"/>
      <c r="DC7" s="16"/>
      <c r="DD7" s="55"/>
      <c r="DE7" s="5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GL7" s="19"/>
      <c r="GM7" s="19"/>
      <c r="GN7" s="19"/>
      <c r="GO7" s="19"/>
      <c r="GP7" s="19"/>
      <c r="GQ7" s="19"/>
      <c r="GR7" s="19"/>
      <c r="GS7" s="20"/>
      <c r="GT7" s="20"/>
      <c r="GU7" s="15"/>
      <c r="GV7" s="15"/>
      <c r="GW7" s="15"/>
      <c r="GX7" s="15"/>
      <c r="AMI7" s="0"/>
      <c r="AMJ7" s="0"/>
    </row>
    <row r="8" customFormat="false" ht="18.75" hidden="false" customHeight="true" outlineLevel="0" collapsed="false">
      <c r="A8" s="57" t="s">
        <v>13</v>
      </c>
      <c r="B8" s="58" t="s">
        <v>14</v>
      </c>
      <c r="C8" s="59" t="s">
        <v>15</v>
      </c>
      <c r="D8" s="60" t="s">
        <v>16</v>
      </c>
      <c r="E8" s="61" t="s">
        <v>17</v>
      </c>
      <c r="F8" s="62" t="s">
        <v>18</v>
      </c>
      <c r="G8" s="63" t="s">
        <v>19</v>
      </c>
      <c r="H8" s="64"/>
      <c r="I8" s="65"/>
      <c r="J8" s="66"/>
      <c r="K8" s="6"/>
      <c r="L8" s="67"/>
      <c r="M8" s="68"/>
      <c r="N8" s="69"/>
      <c r="O8" s="70"/>
      <c r="P8" s="71"/>
      <c r="Q8" s="68"/>
      <c r="R8" s="72"/>
      <c r="S8" s="72"/>
      <c r="T8" s="72"/>
      <c r="U8" s="73"/>
      <c r="V8" s="73"/>
      <c r="W8" s="73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67"/>
      <c r="AT8" s="67"/>
      <c r="AU8" s="67"/>
      <c r="AV8" s="67"/>
      <c r="AW8" s="67"/>
      <c r="AX8" s="67"/>
      <c r="AY8" s="67"/>
      <c r="AZ8" s="66"/>
      <c r="BA8" s="66"/>
      <c r="BB8" s="66"/>
      <c r="BC8" s="66"/>
      <c r="BD8" s="66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6"/>
      <c r="CR8" s="66"/>
      <c r="CS8" s="66"/>
      <c r="CT8" s="68"/>
      <c r="CV8" s="11"/>
      <c r="CW8" s="15"/>
      <c r="CX8" s="11"/>
      <c r="CY8" s="11"/>
      <c r="CZ8" s="11"/>
      <c r="DB8" s="11"/>
      <c r="DC8" s="11"/>
      <c r="DD8" s="11"/>
      <c r="DE8" s="11"/>
      <c r="DF8" s="11"/>
      <c r="DG8" s="11"/>
      <c r="DH8" s="11"/>
      <c r="DI8" s="68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5"/>
      <c r="DV8" s="15"/>
      <c r="DW8" s="15"/>
      <c r="DX8" s="32"/>
      <c r="DY8" s="32"/>
      <c r="DZ8" s="32"/>
      <c r="EA8" s="32"/>
      <c r="EB8" s="74"/>
      <c r="EC8" s="74"/>
      <c r="ED8" s="74"/>
      <c r="EE8" s="74"/>
      <c r="EF8" s="74"/>
      <c r="EG8" s="75"/>
      <c r="EH8" s="75"/>
      <c r="EI8" s="75"/>
      <c r="EJ8" s="75"/>
      <c r="EK8" s="74"/>
      <c r="EL8" s="74"/>
      <c r="EM8" s="74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75"/>
      <c r="FB8" s="75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75"/>
      <c r="GO8" s="75"/>
      <c r="GP8" s="75"/>
      <c r="GQ8" s="76"/>
      <c r="GR8" s="76"/>
      <c r="GS8" s="76"/>
      <c r="GT8" s="66"/>
      <c r="GU8" s="66"/>
      <c r="GV8" s="66"/>
      <c r="GW8" s="66"/>
      <c r="GX8" s="66"/>
      <c r="GY8" s="66"/>
      <c r="GZ8" s="66"/>
      <c r="HA8" s="68"/>
      <c r="HB8" s="68"/>
      <c r="HC8" s="68"/>
      <c r="HD8" s="68"/>
      <c r="HE8" s="68"/>
    </row>
    <row r="9" customFormat="false" ht="18.75" hidden="false" customHeight="true" outlineLevel="0" collapsed="false">
      <c r="A9" s="57"/>
      <c r="B9" s="58"/>
      <c r="C9" s="59"/>
      <c r="D9" s="60"/>
      <c r="E9" s="61"/>
      <c r="F9" s="62"/>
      <c r="G9" s="63"/>
      <c r="H9" s="77"/>
      <c r="I9" s="65"/>
      <c r="J9" s="78"/>
      <c r="K9" s="79"/>
      <c r="L9" s="67"/>
      <c r="M9" s="68"/>
      <c r="N9" s="69"/>
      <c r="O9" s="70"/>
      <c r="P9" s="71"/>
      <c r="Q9" s="68"/>
      <c r="R9" s="72"/>
      <c r="S9" s="72"/>
      <c r="T9" s="72"/>
      <c r="U9" s="73"/>
      <c r="V9" s="73"/>
      <c r="W9" s="73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67"/>
      <c r="AT9" s="67"/>
      <c r="AU9" s="67"/>
      <c r="AV9" s="67"/>
      <c r="AW9" s="67"/>
      <c r="AX9" s="67"/>
      <c r="AY9" s="67"/>
      <c r="AZ9" s="66"/>
      <c r="BA9" s="66"/>
      <c r="BB9" s="66"/>
      <c r="BC9" s="66"/>
      <c r="BD9" s="66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6"/>
      <c r="CR9" s="66"/>
      <c r="CS9" s="66"/>
      <c r="CT9" s="68"/>
      <c r="CU9" s="11" t="n">
        <f aca="false">SUM(CU12:CU326)</f>
        <v>0</v>
      </c>
      <c r="CV9" s="11"/>
      <c r="CW9" s="15"/>
      <c r="CX9" s="11"/>
      <c r="CY9" s="11"/>
      <c r="CZ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5"/>
      <c r="DV9" s="15"/>
      <c r="DW9" s="15"/>
      <c r="DX9" s="32"/>
      <c r="DY9" s="32"/>
      <c r="DZ9" s="32"/>
      <c r="EA9" s="32"/>
      <c r="EB9" s="74"/>
      <c r="EC9" s="74"/>
      <c r="ED9" s="74"/>
      <c r="EE9" s="74"/>
      <c r="EF9" s="74"/>
      <c r="EG9" s="75"/>
      <c r="EH9" s="75"/>
      <c r="EI9" s="75"/>
      <c r="EJ9" s="75"/>
      <c r="EK9" s="74"/>
      <c r="EL9" s="74"/>
      <c r="EM9" s="74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75"/>
      <c r="GO9" s="75"/>
      <c r="GP9" s="75"/>
      <c r="GQ9" s="76"/>
      <c r="GR9" s="76"/>
      <c r="GS9" s="76"/>
      <c r="GT9" s="66"/>
      <c r="GU9" s="66"/>
      <c r="GV9" s="66"/>
      <c r="GW9" s="66"/>
      <c r="GX9" s="66"/>
      <c r="GY9" s="66"/>
      <c r="GZ9" s="66"/>
      <c r="HA9" s="68"/>
      <c r="HB9" s="68"/>
      <c r="HC9" s="68"/>
      <c r="HD9" s="68"/>
      <c r="HE9" s="68"/>
    </row>
    <row r="10" customFormat="false" ht="18.75" hidden="false" customHeight="true" outlineLevel="0" collapsed="false">
      <c r="A10" s="57"/>
      <c r="B10" s="58"/>
      <c r="C10" s="59"/>
      <c r="D10" s="60"/>
      <c r="E10" s="61"/>
      <c r="F10" s="62"/>
      <c r="G10" s="63"/>
      <c r="H10" s="64"/>
      <c r="I10" s="65"/>
      <c r="J10" s="78"/>
      <c r="K10" s="79"/>
      <c r="L10" s="67"/>
      <c r="M10" s="68"/>
      <c r="N10" s="69"/>
      <c r="O10" s="70"/>
      <c r="P10" s="71"/>
      <c r="Q10" s="68"/>
      <c r="R10" s="72"/>
      <c r="S10" s="72"/>
      <c r="T10" s="72"/>
      <c r="U10" s="73"/>
      <c r="V10" s="73"/>
      <c r="W10" s="73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67"/>
      <c r="AT10" s="67"/>
      <c r="AU10" s="67"/>
      <c r="AV10" s="67"/>
      <c r="AW10" s="67"/>
      <c r="AX10" s="67"/>
      <c r="AY10" s="67"/>
      <c r="AZ10" s="66"/>
      <c r="BA10" s="66"/>
      <c r="BB10" s="66"/>
      <c r="BC10" s="66"/>
      <c r="BD10" s="66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6"/>
      <c r="CR10" s="66"/>
      <c r="CS10" s="66"/>
      <c r="CT10" s="68"/>
      <c r="CV10" s="11"/>
      <c r="CW10" s="15"/>
      <c r="CX10" s="11"/>
      <c r="CY10" s="11"/>
      <c r="CZ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5"/>
      <c r="DV10" s="15"/>
      <c r="DW10" s="15"/>
      <c r="DX10" s="32"/>
      <c r="DY10" s="32"/>
      <c r="DZ10" s="32"/>
      <c r="EA10" s="32"/>
      <c r="EB10" s="74"/>
      <c r="EC10" s="74"/>
      <c r="ED10" s="74"/>
      <c r="EE10" s="74"/>
      <c r="EF10" s="74"/>
      <c r="EG10" s="75"/>
      <c r="EH10" s="75"/>
      <c r="EI10" s="75"/>
      <c r="EJ10" s="75"/>
      <c r="EK10" s="74"/>
      <c r="EL10" s="74"/>
      <c r="EM10" s="74"/>
      <c r="EN10" s="75"/>
      <c r="EO10" s="75"/>
      <c r="EP10" s="75"/>
      <c r="EQ10" s="75"/>
      <c r="ER10" s="75"/>
      <c r="ES10" s="75"/>
      <c r="ET10" s="75"/>
      <c r="EU10" s="75"/>
      <c r="EV10" s="75"/>
      <c r="EW10" s="75"/>
      <c r="EX10" s="75"/>
      <c r="EY10" s="75"/>
      <c r="EZ10" s="75"/>
      <c r="FA10" s="75"/>
      <c r="FB10" s="75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75"/>
      <c r="GO10" s="75"/>
      <c r="GP10" s="75"/>
      <c r="GQ10" s="76"/>
      <c r="GR10" s="76"/>
      <c r="GS10" s="76"/>
      <c r="GT10" s="66"/>
      <c r="GU10" s="66"/>
      <c r="GV10" s="66"/>
      <c r="GW10" s="66"/>
      <c r="GX10" s="66"/>
      <c r="GY10" s="66"/>
      <c r="GZ10" s="66"/>
      <c r="HA10" s="68"/>
      <c r="HB10" s="68"/>
      <c r="HC10" s="68"/>
      <c r="HD10" s="68"/>
      <c r="HE10" s="68"/>
    </row>
    <row r="11" customFormat="false" ht="15.75" hidden="false" customHeight="true" outlineLevel="0" collapsed="false">
      <c r="A11" s="80"/>
      <c r="B11" s="48"/>
      <c r="C11" s="81"/>
      <c r="D11" s="82"/>
      <c r="E11" s="83"/>
      <c r="F11" s="84"/>
      <c r="G11" s="85"/>
      <c r="H11" s="64"/>
      <c r="I11" s="65"/>
      <c r="J11" s="67"/>
      <c r="K11" s="67"/>
      <c r="L11" s="67"/>
      <c r="M11" s="68"/>
      <c r="N11" s="67"/>
      <c r="O11" s="72"/>
      <c r="P11" s="68"/>
      <c r="Q11" s="68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67"/>
      <c r="AT11" s="67"/>
      <c r="AU11" s="67"/>
      <c r="AV11" s="67"/>
      <c r="AW11" s="67"/>
      <c r="AX11" s="67"/>
      <c r="AY11" s="67"/>
      <c r="AZ11" s="66"/>
      <c r="BA11" s="66"/>
      <c r="BB11" s="66"/>
      <c r="BC11" s="66"/>
      <c r="BD11" s="66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6"/>
      <c r="CR11" s="66"/>
      <c r="CS11" s="66"/>
      <c r="CT11" s="68" t="s">
        <v>20</v>
      </c>
      <c r="CU11" s="11" t="s">
        <v>21</v>
      </c>
      <c r="CV11" s="11" t="s">
        <v>22</v>
      </c>
      <c r="CW11" s="15"/>
      <c r="CX11" s="11"/>
      <c r="CY11" s="11"/>
      <c r="CZ11" s="11"/>
      <c r="DB11" s="11" t="s">
        <v>21</v>
      </c>
      <c r="DC11" s="11" t="s">
        <v>22</v>
      </c>
      <c r="DD11" s="11"/>
      <c r="DE11" s="11" t="s">
        <v>23</v>
      </c>
      <c r="DF11" s="11"/>
      <c r="DG11" s="11"/>
      <c r="DH11" s="11"/>
      <c r="DI11" s="11" t="s">
        <v>24</v>
      </c>
      <c r="DJ11" s="11" t="s">
        <v>21</v>
      </c>
      <c r="DK11" s="11" t="s">
        <v>22</v>
      </c>
      <c r="DL11" s="11" t="s">
        <v>25</v>
      </c>
      <c r="DM11" s="11"/>
      <c r="DN11" s="11"/>
      <c r="DO11" s="11"/>
      <c r="DP11" s="11"/>
      <c r="DQ11" s="11"/>
      <c r="DR11" s="11"/>
      <c r="DS11" s="11"/>
      <c r="DT11" s="11"/>
      <c r="DU11" s="15"/>
      <c r="DV11" s="15"/>
      <c r="DW11" s="15"/>
      <c r="DX11" s="32"/>
      <c r="DY11" s="32"/>
      <c r="DZ11" s="32"/>
      <c r="EA11" s="32"/>
      <c r="EB11" s="86"/>
      <c r="EC11" s="86"/>
      <c r="ED11" s="86"/>
      <c r="EE11" s="86"/>
      <c r="EF11" s="86"/>
      <c r="EG11" s="87"/>
      <c r="EH11" s="87"/>
      <c r="EI11" s="87"/>
      <c r="EJ11" s="87"/>
      <c r="EK11" s="86"/>
      <c r="EL11" s="86"/>
      <c r="EM11" s="86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8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8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8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7"/>
      <c r="GO11" s="87"/>
      <c r="GP11" s="87"/>
      <c r="GQ11" s="89"/>
      <c r="GR11" s="89"/>
      <c r="GS11" s="89"/>
      <c r="GT11" s="90"/>
      <c r="GU11" s="90"/>
      <c r="GV11" s="90"/>
      <c r="GW11" s="90"/>
      <c r="GX11" s="90"/>
      <c r="GY11" s="90"/>
      <c r="GZ11" s="90"/>
      <c r="HA11" s="88"/>
      <c r="HB11" s="88"/>
      <c r="HC11" s="88"/>
      <c r="HD11" s="88"/>
      <c r="HE11" s="88"/>
    </row>
    <row r="12" customFormat="false" ht="15" hidden="false" customHeight="true" outlineLevel="0" collapsed="false">
      <c r="A12" s="91" t="s">
        <v>26</v>
      </c>
      <c r="B12" s="92" t="n">
        <v>0.2</v>
      </c>
      <c r="C12" s="93" t="n">
        <v>17.27</v>
      </c>
      <c r="D12" s="93" t="n">
        <f aca="false">C12*20</f>
        <v>345.4</v>
      </c>
      <c r="E12" s="94"/>
      <c r="F12" s="95" t="n">
        <f aca="false">E12*D12</f>
        <v>0</v>
      </c>
      <c r="G12" s="96" t="s">
        <v>27</v>
      </c>
      <c r="H12" s="72"/>
      <c r="I12" s="65" t="s">
        <v>28</v>
      </c>
      <c r="J12" s="67"/>
      <c r="L12" s="97"/>
      <c r="M12" s="68"/>
      <c r="N12" s="68"/>
      <c r="O12" s="68"/>
      <c r="P12" s="68"/>
      <c r="Q12" s="68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67"/>
      <c r="AT12" s="67"/>
      <c r="AU12" s="67"/>
      <c r="AV12" s="67"/>
      <c r="AW12" s="67"/>
      <c r="AX12" s="67"/>
      <c r="AY12" s="67"/>
      <c r="AZ12" s="66"/>
      <c r="BA12" s="66"/>
      <c r="BB12" s="66"/>
      <c r="BC12" s="66"/>
      <c r="BD12" s="66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6"/>
      <c r="CR12" s="66"/>
      <c r="CS12" s="66"/>
      <c r="CT12" s="98"/>
      <c r="CU12" s="98"/>
      <c r="CV12" s="98"/>
      <c r="CW12" s="15"/>
      <c r="CX12" s="11"/>
      <c r="CY12" s="11"/>
      <c r="CZ12" s="11"/>
      <c r="DA12" s="99" t="s">
        <v>26</v>
      </c>
      <c r="DB12" s="11" t="e">
        <f aca="false">VLOOKUP(DA12,$CT$12:$CU$326,2,0)</f>
        <v>#N/A</v>
      </c>
      <c r="DC12" s="11" t="e">
        <f aca="false">VLOOKUP(DA12,$CT$12:$CV$326,3,0)</f>
        <v>#N/A</v>
      </c>
      <c r="DD12" s="11"/>
      <c r="DE12" s="100" t="n">
        <v>270</v>
      </c>
      <c r="DF12" s="11"/>
      <c r="DG12" s="11"/>
      <c r="DH12" s="11"/>
      <c r="DI12" s="11" t="s">
        <v>29</v>
      </c>
      <c r="DJ12" s="11" t="n">
        <f aca="false">E12</f>
        <v>0</v>
      </c>
      <c r="DK12" s="101" t="n">
        <f aca="false">D12</f>
        <v>345.4</v>
      </c>
      <c r="DL12" s="11" t="n">
        <f aca="false">DK12*DJ12</f>
        <v>0</v>
      </c>
      <c r="DM12" s="11"/>
      <c r="DN12" s="11" t="n">
        <v>1</v>
      </c>
      <c r="DO12" s="11"/>
      <c r="DP12" s="99"/>
      <c r="DQ12" s="98"/>
      <c r="DR12" s="98"/>
      <c r="DS12" s="11"/>
      <c r="DT12" s="11"/>
      <c r="DU12" s="15"/>
      <c r="DV12" s="15"/>
      <c r="DW12" s="15"/>
      <c r="DX12" s="32"/>
      <c r="DY12" s="32"/>
      <c r="DZ12" s="32"/>
      <c r="EA12" s="32"/>
      <c r="EB12" s="102"/>
      <c r="EC12" s="102"/>
      <c r="ED12" s="102"/>
      <c r="EE12" s="102"/>
      <c r="EF12" s="102"/>
      <c r="EG12" s="88"/>
      <c r="EH12" s="88"/>
      <c r="EI12" s="88"/>
      <c r="EJ12" s="88"/>
      <c r="EK12" s="102"/>
      <c r="EL12" s="102"/>
      <c r="EM12" s="102"/>
      <c r="EN12" s="88"/>
      <c r="EO12" s="88"/>
      <c r="EP12" s="88"/>
      <c r="EQ12" s="88"/>
      <c r="ER12" s="88"/>
      <c r="ES12" s="88"/>
      <c r="ET12" s="88"/>
      <c r="EU12" s="88"/>
      <c r="EV12" s="88"/>
      <c r="EW12" s="88"/>
      <c r="EX12" s="88"/>
      <c r="EY12" s="88"/>
      <c r="EZ12" s="88"/>
      <c r="FA12" s="88"/>
      <c r="FB12" s="88"/>
      <c r="FC12" s="88"/>
      <c r="FD12" s="88"/>
      <c r="FE12" s="88"/>
      <c r="FF12" s="88"/>
      <c r="FG12" s="88"/>
      <c r="FH12" s="88"/>
      <c r="FI12" s="88"/>
      <c r="FJ12" s="88"/>
      <c r="FK12" s="88"/>
      <c r="FL12" s="88"/>
      <c r="FM12" s="88"/>
      <c r="FN12" s="88"/>
      <c r="FO12" s="88"/>
      <c r="FP12" s="88"/>
      <c r="FQ12" s="88"/>
      <c r="FR12" s="88"/>
      <c r="FS12" s="88"/>
      <c r="FT12" s="88"/>
      <c r="FU12" s="88"/>
      <c r="FV12" s="88"/>
      <c r="FW12" s="88"/>
      <c r="FX12" s="88"/>
      <c r="FY12" s="88"/>
      <c r="FZ12" s="88"/>
      <c r="GA12" s="88"/>
      <c r="GB12" s="88"/>
      <c r="GC12" s="88"/>
      <c r="GD12" s="88"/>
      <c r="GE12" s="88"/>
      <c r="GF12" s="88"/>
      <c r="GG12" s="88"/>
      <c r="GH12" s="88"/>
      <c r="GI12" s="88"/>
      <c r="GJ12" s="88"/>
      <c r="GK12" s="88"/>
      <c r="GL12" s="88"/>
      <c r="GM12" s="103"/>
      <c r="GN12" s="88"/>
      <c r="GO12" s="104" t="n">
        <f aca="false">C12+2</f>
        <v>19.27</v>
      </c>
      <c r="GP12" s="105" t="n">
        <f aca="false">GO12*20</f>
        <v>385.4</v>
      </c>
      <c r="GQ12" s="106"/>
      <c r="GR12" s="90"/>
      <c r="GS12" s="90"/>
      <c r="GT12" s="90"/>
      <c r="GU12" s="90"/>
      <c r="GV12" s="90"/>
      <c r="GW12" s="90"/>
      <c r="GX12" s="90"/>
      <c r="GY12" s="90"/>
      <c r="GZ12" s="90"/>
      <c r="HA12" s="88"/>
      <c r="HB12" s="88"/>
      <c r="HC12" s="88"/>
      <c r="HD12" s="88"/>
      <c r="HE12" s="88"/>
    </row>
    <row r="13" customFormat="false" ht="15" hidden="false" customHeight="true" outlineLevel="0" collapsed="false">
      <c r="A13" s="91" t="s">
        <v>30</v>
      </c>
      <c r="B13" s="92" t="n">
        <v>0.3</v>
      </c>
      <c r="C13" s="93" t="n">
        <v>15.7</v>
      </c>
      <c r="D13" s="93" t="n">
        <f aca="false">C13*20</f>
        <v>314</v>
      </c>
      <c r="E13" s="95"/>
      <c r="F13" s="95" t="n">
        <f aca="false">E13*D13</f>
        <v>0</v>
      </c>
      <c r="G13" s="96" t="s">
        <v>31</v>
      </c>
      <c r="H13" s="72"/>
      <c r="I13" s="65" t="s">
        <v>28</v>
      </c>
      <c r="J13" s="67"/>
      <c r="K13" s="67"/>
      <c r="L13" s="97"/>
      <c r="M13" s="67"/>
      <c r="N13" s="67"/>
      <c r="O13" s="67"/>
      <c r="P13" s="66"/>
      <c r="Q13" s="66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6"/>
      <c r="CR13" s="66"/>
      <c r="CS13" s="66"/>
      <c r="CT13" s="98"/>
      <c r="CU13" s="98"/>
      <c r="CV13" s="98"/>
      <c r="CW13" s="107"/>
      <c r="CX13" s="108"/>
      <c r="CY13" s="108"/>
      <c r="CZ13" s="108"/>
      <c r="DA13" s="99" t="s">
        <v>30</v>
      </c>
      <c r="DB13" s="11" t="e">
        <f aca="false">VLOOKUP(DA13,$CT$12:$CU$326,2,0)</f>
        <v>#N/A</v>
      </c>
      <c r="DC13" s="11" t="e">
        <f aca="false">VLOOKUP(DA13,$CT$12:$CV$326,3,0)</f>
        <v>#N/A</v>
      </c>
      <c r="DD13" s="11"/>
      <c r="DE13" s="100" t="n">
        <v>250</v>
      </c>
      <c r="DF13" s="108"/>
      <c r="DG13" s="108"/>
      <c r="DH13" s="108"/>
      <c r="DI13" s="109" t="s">
        <v>32</v>
      </c>
      <c r="DJ13" s="11" t="n">
        <f aca="false">E13</f>
        <v>0</v>
      </c>
      <c r="DK13" s="101" t="n">
        <f aca="false">D13</f>
        <v>314</v>
      </c>
      <c r="DL13" s="11" t="n">
        <f aca="false">DK13*DJ13</f>
        <v>0</v>
      </c>
      <c r="DM13" s="11"/>
      <c r="DN13" s="11" t="n">
        <v>2</v>
      </c>
      <c r="DO13" s="11"/>
      <c r="DP13" s="99"/>
      <c r="DQ13" s="98"/>
      <c r="DR13" s="98"/>
      <c r="DS13" s="11"/>
      <c r="DT13" s="11"/>
      <c r="DU13" s="15"/>
      <c r="DV13" s="15"/>
      <c r="DW13" s="15"/>
      <c r="DX13" s="32"/>
      <c r="DY13" s="32"/>
      <c r="DZ13" s="32"/>
      <c r="EA13" s="32"/>
      <c r="EB13" s="102"/>
      <c r="EC13" s="102"/>
      <c r="ED13" s="102"/>
      <c r="EE13" s="102"/>
      <c r="EF13" s="102"/>
      <c r="EG13" s="88"/>
      <c r="EH13" s="88"/>
      <c r="EI13" s="88"/>
      <c r="EJ13" s="88"/>
      <c r="EK13" s="102"/>
      <c r="EL13" s="102"/>
      <c r="EM13" s="102"/>
      <c r="EN13" s="88"/>
      <c r="EO13" s="88"/>
      <c r="EP13" s="88"/>
      <c r="EQ13" s="88"/>
      <c r="ER13" s="88"/>
      <c r="ES13" s="88"/>
      <c r="ET13" s="88"/>
      <c r="EU13" s="88"/>
      <c r="EV13" s="88"/>
      <c r="EW13" s="88"/>
      <c r="EX13" s="88"/>
      <c r="EY13" s="88"/>
      <c r="EZ13" s="88"/>
      <c r="FA13" s="88"/>
      <c r="FB13" s="88"/>
      <c r="FC13" s="88"/>
      <c r="FD13" s="88"/>
      <c r="FE13" s="88"/>
      <c r="FF13" s="88"/>
      <c r="FG13" s="88"/>
      <c r="FH13" s="88"/>
      <c r="FI13" s="88"/>
      <c r="FJ13" s="88"/>
      <c r="FK13" s="88"/>
      <c r="FL13" s="88"/>
      <c r="FM13" s="88"/>
      <c r="FN13" s="88"/>
      <c r="FO13" s="88"/>
      <c r="FP13" s="88"/>
      <c r="FQ13" s="88"/>
      <c r="FR13" s="88"/>
      <c r="FS13" s="88"/>
      <c r="FT13" s="88"/>
      <c r="FU13" s="88"/>
      <c r="FV13" s="88"/>
      <c r="FW13" s="88"/>
      <c r="FX13" s="88"/>
      <c r="FY13" s="88"/>
      <c r="FZ13" s="88"/>
      <c r="GA13" s="88"/>
      <c r="GB13" s="88"/>
      <c r="GC13" s="88"/>
      <c r="GD13" s="88"/>
      <c r="GE13" s="88"/>
      <c r="GF13" s="88"/>
      <c r="GG13" s="88"/>
      <c r="GH13" s="88"/>
      <c r="GI13" s="88"/>
      <c r="GJ13" s="88"/>
      <c r="GK13" s="88"/>
      <c r="GL13" s="88"/>
      <c r="GM13" s="103"/>
      <c r="GN13" s="88"/>
      <c r="GO13" s="104" t="n">
        <f aca="false">C13+2</f>
        <v>17.7</v>
      </c>
      <c r="GP13" s="105" t="n">
        <f aca="false">GO13*20</f>
        <v>354</v>
      </c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88"/>
      <c r="HB13" s="88"/>
      <c r="HC13" s="88"/>
      <c r="HD13" s="88"/>
      <c r="HE13" s="88"/>
    </row>
    <row r="14" customFormat="false" ht="15" hidden="false" customHeight="true" outlineLevel="0" collapsed="false">
      <c r="A14" s="91" t="s">
        <v>33</v>
      </c>
      <c r="B14" s="92" t="n">
        <v>1</v>
      </c>
      <c r="C14" s="93" t="n">
        <v>15.7</v>
      </c>
      <c r="D14" s="93" t="n">
        <f aca="false">C14*20</f>
        <v>314</v>
      </c>
      <c r="E14" s="94"/>
      <c r="F14" s="95" t="n">
        <f aca="false">E14*D14</f>
        <v>0</v>
      </c>
      <c r="G14" s="96" t="s">
        <v>34</v>
      </c>
      <c r="H14" s="72"/>
      <c r="I14" s="65" t="s">
        <v>28</v>
      </c>
      <c r="J14" s="67"/>
      <c r="K14" s="67"/>
      <c r="L14" s="97"/>
      <c r="M14" s="68"/>
      <c r="N14" s="68"/>
      <c r="O14" s="68"/>
      <c r="P14" s="68"/>
      <c r="Q14" s="68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67"/>
      <c r="AT14" s="67"/>
      <c r="AU14" s="67"/>
      <c r="AV14" s="67"/>
      <c r="AW14" s="67"/>
      <c r="AX14" s="67"/>
      <c r="AY14" s="67"/>
      <c r="AZ14" s="66"/>
      <c r="BA14" s="66"/>
      <c r="BB14" s="66"/>
      <c r="BC14" s="66"/>
      <c r="BD14" s="66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6"/>
      <c r="CR14" s="66"/>
      <c r="CS14" s="66"/>
      <c r="CT14" s="98"/>
      <c r="CU14" s="98"/>
      <c r="CV14" s="98"/>
      <c r="CW14" s="15"/>
      <c r="CX14" s="11"/>
      <c r="CY14" s="11"/>
      <c r="CZ14" s="11"/>
      <c r="DA14" s="99" t="s">
        <v>33</v>
      </c>
      <c r="DB14" s="11" t="e">
        <f aca="false">VLOOKUP(DA14,$CT$12:$CU$326,2,0)</f>
        <v>#N/A</v>
      </c>
      <c r="DC14" s="11" t="e">
        <f aca="false">VLOOKUP(DA14,$CT$12:$CV$326,3,0)</f>
        <v>#N/A</v>
      </c>
      <c r="DD14" s="11"/>
      <c r="DE14" s="100" t="n">
        <v>250</v>
      </c>
      <c r="DF14" s="11"/>
      <c r="DG14" s="11"/>
      <c r="DH14" s="11"/>
      <c r="DI14" s="11" t="s">
        <v>35</v>
      </c>
      <c r="DJ14" s="11" t="n">
        <f aca="false">E14</f>
        <v>0</v>
      </c>
      <c r="DK14" s="101" t="n">
        <f aca="false">D14</f>
        <v>314</v>
      </c>
      <c r="DL14" s="11" t="n">
        <f aca="false">DK14*DJ14</f>
        <v>0</v>
      </c>
      <c r="DM14" s="11"/>
      <c r="DN14" s="11" t="n">
        <v>3</v>
      </c>
      <c r="DO14" s="11"/>
      <c r="DP14" s="99"/>
      <c r="DQ14" s="98"/>
      <c r="DR14" s="98"/>
      <c r="DS14" s="11"/>
      <c r="DT14" s="11"/>
      <c r="DU14" s="15"/>
      <c r="DV14" s="15"/>
      <c r="DW14" s="15"/>
      <c r="DX14" s="32"/>
      <c r="DY14" s="32"/>
      <c r="DZ14" s="32"/>
      <c r="EA14" s="32"/>
      <c r="EB14" s="102"/>
      <c r="EC14" s="102"/>
      <c r="ED14" s="102"/>
      <c r="EE14" s="102"/>
      <c r="EF14" s="102"/>
      <c r="EG14" s="88"/>
      <c r="EH14" s="88"/>
      <c r="EI14" s="88"/>
      <c r="EJ14" s="88"/>
      <c r="EK14" s="102"/>
      <c r="EL14" s="102"/>
      <c r="EM14" s="102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8"/>
      <c r="FH14" s="88"/>
      <c r="FI14" s="88"/>
      <c r="FJ14" s="88"/>
      <c r="FK14" s="88"/>
      <c r="FL14" s="88"/>
      <c r="FM14" s="88"/>
      <c r="FN14" s="88"/>
      <c r="FO14" s="88"/>
      <c r="FP14" s="88"/>
      <c r="FQ14" s="88"/>
      <c r="FR14" s="88"/>
      <c r="FS14" s="88"/>
      <c r="FT14" s="88"/>
      <c r="FU14" s="88"/>
      <c r="FV14" s="88"/>
      <c r="FW14" s="88"/>
      <c r="FX14" s="88"/>
      <c r="FY14" s="88"/>
      <c r="FZ14" s="88"/>
      <c r="GA14" s="88"/>
      <c r="GB14" s="88"/>
      <c r="GC14" s="88"/>
      <c r="GD14" s="88"/>
      <c r="GE14" s="88"/>
      <c r="GF14" s="88"/>
      <c r="GG14" s="88"/>
      <c r="GH14" s="88"/>
      <c r="GI14" s="88"/>
      <c r="GJ14" s="88"/>
      <c r="GK14" s="88"/>
      <c r="GL14" s="88"/>
      <c r="GM14" s="103"/>
      <c r="GN14" s="88"/>
      <c r="GO14" s="104" t="n">
        <f aca="false">C14+2</f>
        <v>17.7</v>
      </c>
      <c r="GP14" s="105" t="n">
        <f aca="false">GO14*20</f>
        <v>354</v>
      </c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88"/>
      <c r="HB14" s="88"/>
      <c r="HC14" s="88"/>
      <c r="HD14" s="88"/>
      <c r="HE14" s="88"/>
    </row>
    <row r="15" customFormat="false" ht="15" hidden="false" customHeight="true" outlineLevel="0" collapsed="false">
      <c r="A15" s="91" t="s">
        <v>36</v>
      </c>
      <c r="B15" s="92" t="n">
        <v>1</v>
      </c>
      <c r="C15" s="93" t="n">
        <v>15.7</v>
      </c>
      <c r="D15" s="93" t="n">
        <f aca="false">C15*20</f>
        <v>314</v>
      </c>
      <c r="E15" s="94"/>
      <c r="F15" s="95" t="n">
        <f aca="false">E15*D15</f>
        <v>0</v>
      </c>
      <c r="G15" s="96" t="s">
        <v>37</v>
      </c>
      <c r="H15" s="72"/>
      <c r="I15" s="65" t="s">
        <v>28</v>
      </c>
      <c r="J15" s="67"/>
      <c r="K15" s="67"/>
      <c r="L15" s="97"/>
      <c r="M15" s="68"/>
      <c r="N15" s="68"/>
      <c r="O15" s="68"/>
      <c r="P15" s="68"/>
      <c r="Q15" s="68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67"/>
      <c r="AT15" s="67"/>
      <c r="AU15" s="67"/>
      <c r="AV15" s="67"/>
      <c r="AW15" s="67"/>
      <c r="AX15" s="67"/>
      <c r="AY15" s="67"/>
      <c r="AZ15" s="66"/>
      <c r="BA15" s="66"/>
      <c r="BB15" s="66"/>
      <c r="BC15" s="66"/>
      <c r="BD15" s="66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6"/>
      <c r="CR15" s="66"/>
      <c r="CS15" s="66"/>
      <c r="CT15" s="98"/>
      <c r="CU15" s="98"/>
      <c r="CV15" s="98"/>
      <c r="CW15" s="15"/>
      <c r="CX15" s="11"/>
      <c r="CY15" s="11"/>
      <c r="CZ15" s="11"/>
      <c r="DA15" s="98"/>
      <c r="DB15" s="11" t="e">
        <f aca="false">VLOOKUP(DA15,$CT$12:$CU$326,2,0)</f>
        <v>#N/A</v>
      </c>
      <c r="DC15" s="11" t="e">
        <f aca="false">VLOOKUP(DA15,$CT$12:$CV$326,3,0)</f>
        <v>#N/A</v>
      </c>
      <c r="DD15" s="11"/>
      <c r="DE15" s="110"/>
      <c r="DF15" s="11"/>
      <c r="DG15" s="11"/>
      <c r="DH15" s="11"/>
      <c r="DI15" s="11" t="s">
        <v>38</v>
      </c>
      <c r="DJ15" s="11" t="n">
        <f aca="false">E15</f>
        <v>0</v>
      </c>
      <c r="DK15" s="101" t="n">
        <f aca="false">D15</f>
        <v>314</v>
      </c>
      <c r="DL15" s="11" t="n">
        <f aca="false">DK15*DJ15</f>
        <v>0</v>
      </c>
      <c r="DM15" s="11"/>
      <c r="DN15" s="11"/>
      <c r="DO15" s="11"/>
      <c r="DP15" s="99"/>
      <c r="DQ15" s="98"/>
      <c r="DR15" s="98"/>
      <c r="DS15" s="11"/>
      <c r="DT15" s="11"/>
      <c r="DU15" s="15"/>
      <c r="DV15" s="15"/>
      <c r="DW15" s="15"/>
      <c r="DX15" s="32"/>
      <c r="DY15" s="32"/>
      <c r="DZ15" s="32"/>
      <c r="EA15" s="32"/>
      <c r="EB15" s="102"/>
      <c r="EC15" s="102"/>
      <c r="ED15" s="102"/>
      <c r="EE15" s="102"/>
      <c r="EF15" s="102"/>
      <c r="EG15" s="88"/>
      <c r="EH15" s="88"/>
      <c r="EI15" s="88"/>
      <c r="EJ15" s="88"/>
      <c r="EK15" s="102"/>
      <c r="EL15" s="102"/>
      <c r="EM15" s="102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88"/>
      <c r="FI15" s="88"/>
      <c r="FJ15" s="88"/>
      <c r="FK15" s="88"/>
      <c r="FL15" s="88"/>
      <c r="FM15" s="88"/>
      <c r="FN15" s="88"/>
      <c r="FO15" s="88"/>
      <c r="FP15" s="88"/>
      <c r="FQ15" s="88"/>
      <c r="FR15" s="88"/>
      <c r="FS15" s="88"/>
      <c r="FT15" s="88"/>
      <c r="FU15" s="88"/>
      <c r="FV15" s="88"/>
      <c r="FW15" s="88"/>
      <c r="FX15" s="88"/>
      <c r="FY15" s="88"/>
      <c r="FZ15" s="88"/>
      <c r="GA15" s="88"/>
      <c r="GB15" s="88"/>
      <c r="GC15" s="88"/>
      <c r="GD15" s="88"/>
      <c r="GE15" s="88"/>
      <c r="GF15" s="88"/>
      <c r="GG15" s="88"/>
      <c r="GH15" s="88"/>
      <c r="GI15" s="88"/>
      <c r="GJ15" s="88"/>
      <c r="GK15" s="88"/>
      <c r="GL15" s="88"/>
      <c r="GM15" s="103"/>
      <c r="GN15" s="88"/>
      <c r="GO15" s="104"/>
      <c r="GP15" s="105"/>
      <c r="GQ15" s="90"/>
      <c r="GR15" s="90"/>
      <c r="GS15" s="90"/>
      <c r="GT15" s="90"/>
      <c r="GU15" s="90"/>
      <c r="GV15" s="90"/>
      <c r="GW15" s="90"/>
      <c r="GX15" s="90"/>
      <c r="GY15" s="90"/>
      <c r="GZ15" s="90"/>
      <c r="HA15" s="88"/>
      <c r="HB15" s="88"/>
      <c r="HC15" s="88"/>
      <c r="HD15" s="88"/>
      <c r="HE15" s="88"/>
    </row>
    <row r="16" customFormat="false" ht="15" hidden="false" customHeight="true" outlineLevel="0" collapsed="false">
      <c r="A16" s="111" t="s">
        <v>39</v>
      </c>
      <c r="B16" s="112" t="n">
        <v>0.3</v>
      </c>
      <c r="C16" s="93" t="n">
        <v>15.7</v>
      </c>
      <c r="D16" s="93" t="n">
        <f aca="false">C16*20</f>
        <v>314</v>
      </c>
      <c r="E16" s="94"/>
      <c r="F16" s="95" t="n">
        <f aca="false">E16*D16</f>
        <v>0</v>
      </c>
      <c r="G16" s="96" t="s">
        <v>40</v>
      </c>
      <c r="H16" s="64"/>
      <c r="I16" s="65" t="s">
        <v>28</v>
      </c>
      <c r="J16" s="67"/>
      <c r="K16" s="67"/>
      <c r="L16" s="97"/>
      <c r="M16" s="68"/>
      <c r="N16" s="67"/>
      <c r="O16" s="72"/>
      <c r="P16" s="68"/>
      <c r="Q16" s="68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67"/>
      <c r="AT16" s="67"/>
      <c r="AU16" s="67"/>
      <c r="AV16" s="67"/>
      <c r="AW16" s="67"/>
      <c r="AX16" s="67"/>
      <c r="AY16" s="67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113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6"/>
      <c r="CR16" s="66"/>
      <c r="CS16" s="66"/>
      <c r="CT16" s="98"/>
      <c r="CU16" s="98"/>
      <c r="CV16" s="98"/>
      <c r="CW16" s="15"/>
      <c r="CX16" s="11"/>
      <c r="CY16" s="11"/>
      <c r="CZ16" s="11" t="s">
        <v>41</v>
      </c>
      <c r="DA16" s="11" t="s">
        <v>39</v>
      </c>
      <c r="DB16" s="11" t="e">
        <f aca="false">VLOOKUP(DA16,$CT$12:$CU$326,2,0)</f>
        <v>#N/A</v>
      </c>
      <c r="DC16" s="11" t="e">
        <f aca="false">VLOOKUP(DA16,$CT$12:$CV$326,3,0)</f>
        <v>#N/A</v>
      </c>
      <c r="DD16" s="11"/>
      <c r="DE16" s="101" t="n">
        <f aca="false">D16+50</f>
        <v>364</v>
      </c>
      <c r="DF16" s="11"/>
      <c r="DG16" s="11"/>
      <c r="DH16" s="11"/>
      <c r="DI16" s="11" t="s">
        <v>42</v>
      </c>
      <c r="DJ16" s="11" t="n">
        <f aca="false">E16</f>
        <v>0</v>
      </c>
      <c r="DK16" s="101" t="n">
        <f aca="false">D16</f>
        <v>314</v>
      </c>
      <c r="DL16" s="11" t="n">
        <f aca="false">DK16*DJ16</f>
        <v>0</v>
      </c>
      <c r="DM16" s="11"/>
      <c r="DN16" s="11" t="n">
        <v>5</v>
      </c>
      <c r="DO16" s="11"/>
      <c r="DP16" s="11"/>
      <c r="DQ16" s="11"/>
      <c r="DR16" s="11"/>
      <c r="DS16" s="11"/>
      <c r="DT16" s="11"/>
      <c r="DU16" s="15"/>
      <c r="DV16" s="15"/>
      <c r="DW16" s="15"/>
      <c r="DX16" s="11"/>
      <c r="DY16" s="11"/>
      <c r="DZ16" s="11"/>
      <c r="EA16" s="11"/>
      <c r="EB16" s="88"/>
      <c r="EC16" s="88"/>
      <c r="ED16" s="88"/>
      <c r="EE16" s="88"/>
      <c r="EF16" s="88"/>
      <c r="EG16" s="88"/>
      <c r="EH16" s="88"/>
      <c r="EI16" s="88"/>
      <c r="EJ16" s="88"/>
      <c r="EK16" s="102"/>
      <c r="EL16" s="102"/>
      <c r="EM16" s="102"/>
      <c r="EN16" s="88"/>
      <c r="EO16" s="88"/>
      <c r="EP16" s="88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8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8"/>
      <c r="GD16" s="88"/>
      <c r="GE16" s="88"/>
      <c r="GF16" s="88"/>
      <c r="GG16" s="88"/>
      <c r="GH16" s="88"/>
      <c r="GI16" s="88"/>
      <c r="GJ16" s="88"/>
      <c r="GK16" s="88"/>
      <c r="GL16" s="88"/>
      <c r="GM16" s="103"/>
      <c r="GN16" s="88"/>
      <c r="GO16" s="104" t="n">
        <f aca="false">C16+2</f>
        <v>17.7</v>
      </c>
      <c r="GP16" s="105" t="n">
        <f aca="false">GO16*20</f>
        <v>354</v>
      </c>
      <c r="GQ16" s="90"/>
      <c r="GR16" s="90"/>
      <c r="GS16" s="90"/>
      <c r="GT16" s="90"/>
      <c r="GU16" s="90"/>
      <c r="GV16" s="90"/>
      <c r="GW16" s="90"/>
      <c r="GX16" s="90"/>
      <c r="GY16" s="90"/>
      <c r="GZ16" s="90"/>
      <c r="HA16" s="88"/>
      <c r="HB16" s="88"/>
      <c r="HC16" s="88"/>
      <c r="HD16" s="88"/>
      <c r="HE16" s="88"/>
    </row>
    <row r="17" customFormat="false" ht="16.5" hidden="false" customHeight="true" outlineLevel="0" collapsed="false">
      <c r="A17" s="91" t="s">
        <v>43</v>
      </c>
      <c r="B17" s="112" t="n">
        <v>1</v>
      </c>
      <c r="C17" s="93" t="n">
        <v>15.7</v>
      </c>
      <c r="D17" s="93" t="n">
        <f aca="false">C17*20</f>
        <v>314</v>
      </c>
      <c r="E17" s="94"/>
      <c r="F17" s="95" t="n">
        <f aca="false">E17*D17</f>
        <v>0</v>
      </c>
      <c r="G17" s="96" t="s">
        <v>44</v>
      </c>
      <c r="H17" s="64"/>
      <c r="I17" s="65" t="s">
        <v>28</v>
      </c>
      <c r="J17" s="67"/>
      <c r="K17" s="67"/>
      <c r="L17" s="97"/>
      <c r="M17" s="68"/>
      <c r="N17" s="67"/>
      <c r="O17" s="72"/>
      <c r="P17" s="72"/>
      <c r="Q17" s="68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67"/>
      <c r="AT17" s="67"/>
      <c r="AU17" s="67"/>
      <c r="AV17" s="67"/>
      <c r="AW17" s="67"/>
      <c r="AX17" s="67"/>
      <c r="AY17" s="67"/>
      <c r="AZ17" s="66"/>
      <c r="BA17" s="66"/>
      <c r="BB17" s="66"/>
      <c r="BC17" s="66"/>
      <c r="BD17" s="66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6"/>
      <c r="CR17" s="66"/>
      <c r="CS17" s="66"/>
      <c r="CT17" s="98"/>
      <c r="CU17" s="98"/>
      <c r="CV17" s="98"/>
      <c r="CW17" s="15"/>
      <c r="CX17" s="11"/>
      <c r="CY17" s="11"/>
      <c r="CZ17" s="11"/>
      <c r="DA17" s="99" t="s">
        <v>43</v>
      </c>
      <c r="DB17" s="11" t="e">
        <f aca="false">VLOOKUP(DA17,$CT$12:$CU$326,2,0)</f>
        <v>#N/A</v>
      </c>
      <c r="DC17" s="11" t="e">
        <f aca="false">VLOOKUP(DA17,$CT$12:$CV$326,3,0)</f>
        <v>#N/A</v>
      </c>
      <c r="DD17" s="11"/>
      <c r="DE17" s="100" t="n">
        <v>250</v>
      </c>
      <c r="DF17" s="11" t="n">
        <v>9359980</v>
      </c>
      <c r="DG17" s="11" t="n">
        <v>11126</v>
      </c>
      <c r="DH17" s="11"/>
      <c r="DI17" s="11" t="s">
        <v>45</v>
      </c>
      <c r="DJ17" s="11" t="n">
        <f aca="false">E17</f>
        <v>0</v>
      </c>
      <c r="DK17" s="101" t="n">
        <f aca="false">D17</f>
        <v>314</v>
      </c>
      <c r="DL17" s="11" t="n">
        <f aca="false">DK17*DJ17</f>
        <v>0</v>
      </c>
      <c r="DM17" s="11"/>
      <c r="DN17" s="11" t="n">
        <v>6</v>
      </c>
      <c r="DO17" s="11"/>
      <c r="DP17" s="11"/>
      <c r="DQ17" s="11"/>
      <c r="DR17" s="11"/>
      <c r="DS17" s="11"/>
      <c r="DT17" s="11"/>
      <c r="DU17" s="15"/>
      <c r="DV17" s="15"/>
      <c r="DW17" s="15"/>
      <c r="DX17" s="32"/>
      <c r="DY17" s="32"/>
      <c r="DZ17" s="32"/>
      <c r="EA17" s="32"/>
      <c r="EB17" s="102"/>
      <c r="EC17" s="102"/>
      <c r="ED17" s="102"/>
      <c r="EE17" s="102"/>
      <c r="EF17" s="102"/>
      <c r="EG17" s="88"/>
      <c r="EH17" s="88"/>
      <c r="EI17" s="88"/>
      <c r="EJ17" s="88"/>
      <c r="EK17" s="102"/>
      <c r="EL17" s="102"/>
      <c r="EM17" s="102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103"/>
      <c r="GN17" s="88"/>
      <c r="GO17" s="104" t="n">
        <f aca="false">C17+2</f>
        <v>17.7</v>
      </c>
      <c r="GP17" s="105" t="n">
        <f aca="false">GO17*20</f>
        <v>354</v>
      </c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88"/>
      <c r="HB17" s="88"/>
      <c r="HC17" s="88"/>
      <c r="HD17" s="88"/>
      <c r="HE17" s="88"/>
    </row>
    <row r="18" customFormat="false" ht="15" hidden="false" customHeight="true" outlineLevel="0" collapsed="false">
      <c r="A18" s="91" t="s">
        <v>46</v>
      </c>
      <c r="B18" s="112" t="n">
        <v>1</v>
      </c>
      <c r="C18" s="93" t="n">
        <v>15.7</v>
      </c>
      <c r="D18" s="93" t="n">
        <f aca="false">C18*20</f>
        <v>314</v>
      </c>
      <c r="E18" s="94"/>
      <c r="F18" s="95" t="n">
        <f aca="false">E18*D18</f>
        <v>0</v>
      </c>
      <c r="G18" s="96" t="s">
        <v>47</v>
      </c>
      <c r="H18" s="64"/>
      <c r="I18" s="65" t="s">
        <v>28</v>
      </c>
      <c r="J18" s="67"/>
      <c r="K18" s="67"/>
      <c r="L18" s="97"/>
      <c r="M18" s="68"/>
      <c r="N18" s="67"/>
      <c r="O18" s="72"/>
      <c r="P18" s="72"/>
      <c r="Q18" s="68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67"/>
      <c r="AT18" s="67"/>
      <c r="AU18" s="67"/>
      <c r="AV18" s="67"/>
      <c r="AW18" s="67"/>
      <c r="AX18" s="67"/>
      <c r="AY18" s="67"/>
      <c r="AZ18" s="66"/>
      <c r="BA18" s="66"/>
      <c r="BB18" s="66"/>
      <c r="BC18" s="66"/>
      <c r="BD18" s="66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6"/>
      <c r="CR18" s="66"/>
      <c r="CS18" s="66"/>
      <c r="CT18" s="98"/>
      <c r="CU18" s="98"/>
      <c r="CV18" s="98"/>
      <c r="CW18" s="15"/>
      <c r="CX18" s="11"/>
      <c r="CY18" s="11"/>
      <c r="CZ18" s="11"/>
      <c r="DA18" s="99" t="s">
        <v>46</v>
      </c>
      <c r="DB18" s="11" t="e">
        <f aca="false">VLOOKUP(DA18,$CT$12:$CU$326,2,0)</f>
        <v>#N/A</v>
      </c>
      <c r="DC18" s="11" t="e">
        <f aca="false">VLOOKUP(DA18,$CT$12:$CV$326,3,0)</f>
        <v>#N/A</v>
      </c>
      <c r="DD18" s="11"/>
      <c r="DE18" s="100" t="n">
        <v>250</v>
      </c>
      <c r="DF18" s="11" t="n">
        <v>9359975</v>
      </c>
      <c r="DG18" s="11" t="n">
        <v>11126</v>
      </c>
      <c r="DH18" s="11" t="s">
        <v>48</v>
      </c>
      <c r="DI18" s="11" t="s">
        <v>49</v>
      </c>
      <c r="DJ18" s="11" t="n">
        <f aca="false">E18</f>
        <v>0</v>
      </c>
      <c r="DK18" s="101" t="n">
        <f aca="false">D18</f>
        <v>314</v>
      </c>
      <c r="DL18" s="11" t="n">
        <f aca="false">DK18*DJ18</f>
        <v>0</v>
      </c>
      <c r="DM18" s="11"/>
      <c r="DN18" s="11" t="n">
        <v>10</v>
      </c>
      <c r="DO18" s="11"/>
      <c r="DP18" s="11"/>
      <c r="DQ18" s="11"/>
      <c r="DR18" s="11"/>
      <c r="DS18" s="11"/>
      <c r="DT18" s="11"/>
      <c r="DU18" s="15"/>
      <c r="DV18" s="15"/>
      <c r="DW18" s="15"/>
      <c r="DX18" s="32"/>
      <c r="DY18" s="32"/>
      <c r="DZ18" s="32"/>
      <c r="EA18" s="32"/>
      <c r="EB18" s="102"/>
      <c r="EC18" s="102"/>
      <c r="ED18" s="102"/>
      <c r="EE18" s="102"/>
      <c r="EF18" s="102"/>
      <c r="EG18" s="88"/>
      <c r="EH18" s="88"/>
      <c r="EI18" s="88"/>
      <c r="EJ18" s="88"/>
      <c r="EK18" s="102"/>
      <c r="EL18" s="102"/>
      <c r="EM18" s="102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103"/>
      <c r="GN18" s="88"/>
      <c r="GO18" s="104" t="n">
        <f aca="false">C18+2</f>
        <v>17.7</v>
      </c>
      <c r="GP18" s="105" t="n">
        <f aca="false">GO18*20</f>
        <v>354</v>
      </c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88"/>
      <c r="HB18" s="88"/>
      <c r="HC18" s="88"/>
      <c r="HD18" s="88"/>
      <c r="HE18" s="88"/>
    </row>
    <row r="19" customFormat="false" ht="15" hidden="false" customHeight="false" outlineLevel="0" collapsed="false">
      <c r="A19" s="91" t="s">
        <v>50</v>
      </c>
      <c r="B19" s="112" t="n">
        <v>0.5</v>
      </c>
      <c r="C19" s="93" t="n">
        <v>15.7</v>
      </c>
      <c r="D19" s="93" t="n">
        <f aca="false">C19*20</f>
        <v>314</v>
      </c>
      <c r="E19" s="94"/>
      <c r="F19" s="95" t="n">
        <f aca="false">E19*D19</f>
        <v>0</v>
      </c>
      <c r="G19" s="96" t="s">
        <v>51</v>
      </c>
      <c r="H19" s="64"/>
      <c r="I19" s="65" t="s">
        <v>28</v>
      </c>
      <c r="J19" s="67"/>
      <c r="K19" s="67"/>
      <c r="L19" s="97"/>
      <c r="M19" s="68"/>
      <c r="N19" s="67"/>
      <c r="O19" s="72"/>
      <c r="P19" s="72"/>
      <c r="Q19" s="68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67"/>
      <c r="AT19" s="67"/>
      <c r="AU19" s="67"/>
      <c r="AV19" s="67"/>
      <c r="AW19" s="67"/>
      <c r="AX19" s="67"/>
      <c r="AY19" s="67"/>
      <c r="AZ19" s="66"/>
      <c r="BA19" s="66"/>
      <c r="BB19" s="66"/>
      <c r="BC19" s="66"/>
      <c r="BD19" s="66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6"/>
      <c r="CR19" s="66"/>
      <c r="CS19" s="66"/>
      <c r="CT19" s="98"/>
      <c r="CU19" s="98"/>
      <c r="CV19" s="98"/>
      <c r="CW19" s="15"/>
      <c r="CX19" s="11"/>
      <c r="CY19" s="11"/>
      <c r="CZ19" s="11"/>
      <c r="DA19" s="99" t="s">
        <v>50</v>
      </c>
      <c r="DB19" s="11" t="e">
        <f aca="false">VLOOKUP(DA19,$CT$12:$CU$326,2,0)</f>
        <v>#N/A</v>
      </c>
      <c r="DC19" s="11" t="e">
        <f aca="false">VLOOKUP(DA19,$CT$12:$CV$326,3,0)</f>
        <v>#N/A</v>
      </c>
      <c r="DD19" s="11"/>
      <c r="DE19" s="100" t="n">
        <v>250</v>
      </c>
      <c r="DF19" s="11"/>
      <c r="DG19" s="11"/>
      <c r="DH19" s="11"/>
      <c r="DI19" s="11" t="s">
        <v>52</v>
      </c>
      <c r="DJ19" s="11" t="n">
        <f aca="false">E19</f>
        <v>0</v>
      </c>
      <c r="DK19" s="101" t="n">
        <f aca="false">D19</f>
        <v>314</v>
      </c>
      <c r="DL19" s="11" t="n">
        <f aca="false">DK19*DJ19</f>
        <v>0</v>
      </c>
      <c r="DM19" s="11"/>
      <c r="DN19" s="11" t="n">
        <v>11</v>
      </c>
      <c r="DO19" s="11"/>
      <c r="DP19" s="11"/>
      <c r="DQ19" s="11"/>
      <c r="DR19" s="11"/>
      <c r="DS19" s="11"/>
      <c r="DT19" s="11"/>
      <c r="DU19" s="15"/>
      <c r="DV19" s="15"/>
      <c r="DW19" s="15"/>
      <c r="DX19" s="32"/>
      <c r="DY19" s="32"/>
      <c r="DZ19" s="32"/>
      <c r="EA19" s="32"/>
      <c r="EB19" s="102"/>
      <c r="EC19" s="102"/>
      <c r="ED19" s="102"/>
      <c r="EE19" s="102"/>
      <c r="EF19" s="102"/>
      <c r="EG19" s="88"/>
      <c r="EH19" s="88"/>
      <c r="EI19" s="88"/>
      <c r="EJ19" s="88"/>
      <c r="EK19" s="102"/>
      <c r="EL19" s="102"/>
      <c r="EM19" s="102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103"/>
      <c r="GN19" s="88"/>
      <c r="GO19" s="104" t="n">
        <f aca="false">C19+2</f>
        <v>17.7</v>
      </c>
      <c r="GP19" s="105" t="n">
        <f aca="false">GO19*20</f>
        <v>354</v>
      </c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88"/>
      <c r="HB19" s="88"/>
      <c r="HC19" s="88"/>
      <c r="HD19" s="88"/>
      <c r="HE19" s="88"/>
    </row>
    <row r="20" customFormat="false" ht="15" hidden="false" customHeight="true" outlineLevel="0" collapsed="false">
      <c r="A20" s="91" t="s">
        <v>53</v>
      </c>
      <c r="B20" s="112" t="n">
        <v>0.3</v>
      </c>
      <c r="C20" s="93" t="n">
        <v>15.7</v>
      </c>
      <c r="D20" s="93" t="n">
        <f aca="false">C20*20</f>
        <v>314</v>
      </c>
      <c r="E20" s="94"/>
      <c r="F20" s="95" t="n">
        <f aca="false">E20*D20</f>
        <v>0</v>
      </c>
      <c r="G20" s="96" t="s">
        <v>54</v>
      </c>
      <c r="H20" s="64"/>
      <c r="I20" s="65" t="s">
        <v>28</v>
      </c>
      <c r="J20" s="67"/>
      <c r="K20" s="67"/>
      <c r="L20" s="97"/>
      <c r="M20" s="68"/>
      <c r="N20" s="67"/>
      <c r="O20" s="72"/>
      <c r="P20" s="72"/>
      <c r="Q20" s="68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67"/>
      <c r="AT20" s="67"/>
      <c r="AU20" s="67"/>
      <c r="AV20" s="67"/>
      <c r="AW20" s="67"/>
      <c r="AX20" s="67"/>
      <c r="AY20" s="67"/>
      <c r="AZ20" s="66"/>
      <c r="BA20" s="66"/>
      <c r="BB20" s="66"/>
      <c r="BC20" s="66"/>
      <c r="BD20" s="66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6"/>
      <c r="CR20" s="66"/>
      <c r="CS20" s="66"/>
      <c r="CT20" s="98"/>
      <c r="CU20" s="98"/>
      <c r="CV20" s="98"/>
      <c r="CW20" s="15"/>
      <c r="CX20" s="11"/>
      <c r="CY20" s="11"/>
      <c r="CZ20" s="11"/>
      <c r="DA20" s="99" t="s">
        <v>53</v>
      </c>
      <c r="DB20" s="11" t="e">
        <f aca="false">VLOOKUP(DA20,$CT$12:$CU$326,2,0)</f>
        <v>#N/A</v>
      </c>
      <c r="DC20" s="11" t="e">
        <f aca="false">VLOOKUP(DA20,$CT$12:$CV$326,3,0)</f>
        <v>#N/A</v>
      </c>
      <c r="DD20" s="11"/>
      <c r="DE20" s="100" t="n">
        <v>250</v>
      </c>
      <c r="DF20" s="11"/>
      <c r="DG20" s="11"/>
      <c r="DH20" s="11"/>
      <c r="DI20" s="11" t="s">
        <v>55</v>
      </c>
      <c r="DJ20" s="11" t="n">
        <f aca="false">E20</f>
        <v>0</v>
      </c>
      <c r="DK20" s="101" t="n">
        <f aca="false">D20</f>
        <v>314</v>
      </c>
      <c r="DL20" s="11" t="n">
        <f aca="false">DK20*DJ20</f>
        <v>0</v>
      </c>
      <c r="DM20" s="11"/>
      <c r="DN20" s="11" t="n">
        <v>12</v>
      </c>
      <c r="DO20" s="11"/>
      <c r="DP20" s="11"/>
      <c r="DQ20" s="11"/>
      <c r="DR20" s="11"/>
      <c r="DS20" s="11"/>
      <c r="DT20" s="11"/>
      <c r="DU20" s="15"/>
      <c r="DV20" s="15"/>
      <c r="DW20" s="15"/>
      <c r="DX20" s="32"/>
      <c r="DY20" s="32"/>
      <c r="DZ20" s="32"/>
      <c r="EA20" s="32"/>
      <c r="EB20" s="102"/>
      <c r="EC20" s="102"/>
      <c r="ED20" s="102"/>
      <c r="EE20" s="102"/>
      <c r="EF20" s="102"/>
      <c r="EG20" s="88"/>
      <c r="EH20" s="88"/>
      <c r="EI20" s="88"/>
      <c r="EJ20" s="88"/>
      <c r="EK20" s="102"/>
      <c r="EL20" s="102"/>
      <c r="EM20" s="102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103"/>
      <c r="GN20" s="88"/>
      <c r="GO20" s="104" t="n">
        <f aca="false">C20+2</f>
        <v>17.7</v>
      </c>
      <c r="GP20" s="105" t="n">
        <f aca="false">GO20*20</f>
        <v>354</v>
      </c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88"/>
      <c r="HB20" s="88"/>
      <c r="HC20" s="88"/>
      <c r="HD20" s="88"/>
      <c r="HE20" s="88"/>
    </row>
    <row r="21" customFormat="false" ht="15" hidden="false" customHeight="true" outlineLevel="0" collapsed="false">
      <c r="A21" s="91" t="s">
        <v>56</v>
      </c>
      <c r="B21" s="112" t="n">
        <v>0.5</v>
      </c>
      <c r="C21" s="93" t="n">
        <v>15.7</v>
      </c>
      <c r="D21" s="93" t="n">
        <f aca="false">C21*20</f>
        <v>314</v>
      </c>
      <c r="E21" s="94"/>
      <c r="F21" s="95" t="n">
        <f aca="false">E21*D21</f>
        <v>0</v>
      </c>
      <c r="G21" s="114" t="s">
        <v>57</v>
      </c>
      <c r="H21" s="64"/>
      <c r="I21" s="65" t="s">
        <v>28</v>
      </c>
      <c r="J21" s="67"/>
      <c r="K21" s="67"/>
      <c r="L21" s="97"/>
      <c r="M21" s="68"/>
      <c r="N21" s="67"/>
      <c r="O21" s="72"/>
      <c r="P21" s="72"/>
      <c r="Q21" s="68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67"/>
      <c r="AT21" s="67"/>
      <c r="AU21" s="67"/>
      <c r="AV21" s="67"/>
      <c r="AW21" s="67"/>
      <c r="AX21" s="67"/>
      <c r="AY21" s="67"/>
      <c r="AZ21" s="66"/>
      <c r="BA21" s="66"/>
      <c r="BB21" s="66"/>
      <c r="BC21" s="66"/>
      <c r="BD21" s="66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6"/>
      <c r="CR21" s="66"/>
      <c r="CS21" s="66"/>
      <c r="CT21" s="98"/>
      <c r="CU21" s="98"/>
      <c r="CV21" s="98"/>
      <c r="CW21" s="15"/>
      <c r="CX21" s="11"/>
      <c r="CY21" s="11"/>
      <c r="CZ21" s="11"/>
      <c r="DA21" s="99" t="s">
        <v>56</v>
      </c>
      <c r="DB21" s="11" t="e">
        <f aca="false">VLOOKUP(DA21,$CT$12:$CU$326,2,0)</f>
        <v>#N/A</v>
      </c>
      <c r="DC21" s="11" t="e">
        <f aca="false">VLOOKUP(DA21,$CT$12:$CV$326,3,0)</f>
        <v>#N/A</v>
      </c>
      <c r="DD21" s="11"/>
      <c r="DE21" s="100" t="n">
        <v>250</v>
      </c>
      <c r="DF21" s="11"/>
      <c r="DG21" s="11"/>
      <c r="DH21" s="11"/>
      <c r="DI21" s="11" t="s">
        <v>58</v>
      </c>
      <c r="DJ21" s="11" t="n">
        <f aca="false">E21</f>
        <v>0</v>
      </c>
      <c r="DK21" s="101" t="n">
        <f aca="false">D21</f>
        <v>314</v>
      </c>
      <c r="DL21" s="11" t="n">
        <f aca="false">DK21*DJ21</f>
        <v>0</v>
      </c>
      <c r="DM21" s="11"/>
      <c r="DN21" s="11" t="n">
        <v>13</v>
      </c>
      <c r="DO21" s="11"/>
      <c r="DP21" s="11"/>
      <c r="DQ21" s="11"/>
      <c r="DR21" s="11"/>
      <c r="DS21" s="11"/>
      <c r="DT21" s="11"/>
      <c r="DU21" s="15"/>
      <c r="DV21" s="15"/>
      <c r="DW21" s="15"/>
      <c r="DX21" s="32"/>
      <c r="DY21" s="32"/>
      <c r="DZ21" s="32"/>
      <c r="EA21" s="32"/>
      <c r="EB21" s="102"/>
      <c r="EC21" s="102"/>
      <c r="ED21" s="102"/>
      <c r="EE21" s="102"/>
      <c r="EF21" s="102"/>
      <c r="EG21" s="88"/>
      <c r="EH21" s="88"/>
      <c r="EI21" s="88"/>
      <c r="EJ21" s="88"/>
      <c r="EK21" s="102"/>
      <c r="EL21" s="102"/>
      <c r="EM21" s="102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103"/>
      <c r="GN21" s="88"/>
      <c r="GO21" s="104" t="n">
        <f aca="false">C21+2</f>
        <v>17.7</v>
      </c>
      <c r="GP21" s="105" t="n">
        <f aca="false">GO21*20</f>
        <v>354</v>
      </c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88"/>
      <c r="HB21" s="88"/>
      <c r="HC21" s="88"/>
      <c r="HD21" s="88"/>
      <c r="HE21" s="88"/>
    </row>
    <row r="22" customFormat="false" ht="15" hidden="false" customHeight="true" outlineLevel="0" collapsed="false">
      <c r="A22" s="91" t="s">
        <v>59</v>
      </c>
      <c r="B22" s="112" t="n">
        <v>0.5</v>
      </c>
      <c r="C22" s="93" t="n">
        <v>15.7</v>
      </c>
      <c r="D22" s="93" t="n">
        <f aca="false">C22*20</f>
        <v>314</v>
      </c>
      <c r="E22" s="94"/>
      <c r="F22" s="95" t="n">
        <f aca="false">E22*D22</f>
        <v>0</v>
      </c>
      <c r="G22" s="115" t="s">
        <v>60</v>
      </c>
      <c r="H22" s="64"/>
      <c r="I22" s="65" t="s">
        <v>28</v>
      </c>
      <c r="J22" s="67"/>
      <c r="K22" s="67"/>
      <c r="L22" s="97"/>
      <c r="M22" s="68"/>
      <c r="N22" s="67"/>
      <c r="O22" s="72"/>
      <c r="P22" s="72"/>
      <c r="Q22" s="68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6"/>
      <c r="CR22" s="66"/>
      <c r="CS22" s="66"/>
      <c r="CT22" s="98"/>
      <c r="CU22" s="98"/>
      <c r="CV22" s="99"/>
      <c r="CW22" s="15"/>
      <c r="CX22" s="11"/>
      <c r="CY22" s="11"/>
      <c r="CZ22" s="11"/>
      <c r="DA22" s="99" t="s">
        <v>59</v>
      </c>
      <c r="DB22" s="11" t="e">
        <f aca="false">VLOOKUP(DA22,$CT$12:$CU$326,2,0)</f>
        <v>#N/A</v>
      </c>
      <c r="DC22" s="11" t="e">
        <f aca="false">VLOOKUP(DA22,$CT$12:$CV$326,3,0)</f>
        <v>#N/A</v>
      </c>
      <c r="DD22" s="11"/>
      <c r="DE22" s="100" t="n">
        <v>250</v>
      </c>
      <c r="DF22" s="11"/>
      <c r="DG22" s="11"/>
      <c r="DH22" s="11"/>
      <c r="DI22" s="11" t="s">
        <v>61</v>
      </c>
      <c r="DJ22" s="11" t="n">
        <f aca="false">E22</f>
        <v>0</v>
      </c>
      <c r="DK22" s="101" t="n">
        <f aca="false">D22</f>
        <v>314</v>
      </c>
      <c r="DL22" s="11" t="n">
        <f aca="false">DK22*DJ22</f>
        <v>0</v>
      </c>
      <c r="DM22" s="11"/>
      <c r="DN22" s="11" t="n">
        <v>14</v>
      </c>
      <c r="DO22" s="11"/>
      <c r="DP22" s="11"/>
      <c r="DQ22" s="11"/>
      <c r="DR22" s="11"/>
      <c r="DS22" s="11"/>
      <c r="DT22" s="11"/>
      <c r="DU22" s="15"/>
      <c r="DV22" s="15"/>
      <c r="DW22" s="15"/>
      <c r="DX22" s="32"/>
      <c r="DY22" s="32"/>
      <c r="DZ22" s="32"/>
      <c r="EA22" s="32"/>
      <c r="EB22" s="102"/>
      <c r="EC22" s="102"/>
      <c r="ED22" s="102"/>
      <c r="EE22" s="102"/>
      <c r="EF22" s="102"/>
      <c r="EG22" s="88"/>
      <c r="EH22" s="88"/>
      <c r="EI22" s="88"/>
      <c r="EJ22" s="88"/>
      <c r="EK22" s="102"/>
      <c r="EL22" s="102"/>
      <c r="EM22" s="102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90"/>
      <c r="GN22" s="90"/>
      <c r="GO22" s="104" t="n">
        <f aca="false">C22+2</f>
        <v>17.7</v>
      </c>
      <c r="GP22" s="105" t="n">
        <f aca="false">GO22*20</f>
        <v>354</v>
      </c>
      <c r="GQ22" s="90"/>
      <c r="GR22" s="90"/>
      <c r="GS22" s="90"/>
      <c r="GT22" s="90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</row>
    <row r="23" customFormat="false" ht="15" hidden="false" customHeight="true" outlineLevel="0" collapsed="false">
      <c r="A23" s="91" t="s">
        <v>62</v>
      </c>
      <c r="B23" s="112" t="n">
        <v>0.5</v>
      </c>
      <c r="C23" s="93" t="n">
        <v>15.7</v>
      </c>
      <c r="D23" s="93" t="n">
        <f aca="false">C23*20</f>
        <v>314</v>
      </c>
      <c r="E23" s="94"/>
      <c r="F23" s="95" t="n">
        <f aca="false">E23*D23</f>
        <v>0</v>
      </c>
      <c r="G23" s="96" t="s">
        <v>63</v>
      </c>
      <c r="H23" s="64"/>
      <c r="I23" s="65" t="s">
        <v>28</v>
      </c>
      <c r="J23" s="67"/>
      <c r="K23" s="67"/>
      <c r="L23" s="97"/>
      <c r="M23" s="68"/>
      <c r="N23" s="67"/>
      <c r="O23" s="72"/>
      <c r="P23" s="72"/>
      <c r="Q23" s="68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67"/>
      <c r="AT23" s="67"/>
      <c r="AU23" s="67"/>
      <c r="AV23" s="67"/>
      <c r="AW23" s="67"/>
      <c r="AX23" s="67"/>
      <c r="AY23" s="67"/>
      <c r="AZ23" s="66"/>
      <c r="BA23" s="66"/>
      <c r="BB23" s="66"/>
      <c r="BC23" s="66"/>
      <c r="BD23" s="66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6"/>
      <c r="CR23" s="66"/>
      <c r="CS23" s="66"/>
      <c r="CT23" s="98"/>
      <c r="CU23" s="98"/>
      <c r="CV23" s="99"/>
      <c r="CW23" s="15"/>
      <c r="CX23" s="11"/>
      <c r="CY23" s="11"/>
      <c r="CZ23" s="11"/>
      <c r="DA23" s="99" t="s">
        <v>62</v>
      </c>
      <c r="DB23" s="11" t="e">
        <f aca="false">VLOOKUP(DA23,$CT$12:$CU$326,2,0)</f>
        <v>#N/A</v>
      </c>
      <c r="DC23" s="11" t="e">
        <f aca="false">VLOOKUP(DA23,$CT$12:$CV$326,3,0)</f>
        <v>#N/A</v>
      </c>
      <c r="DD23" s="11"/>
      <c r="DE23" s="100" t="n">
        <v>250</v>
      </c>
      <c r="DF23" s="11"/>
      <c r="DG23" s="11"/>
      <c r="DH23" s="11"/>
      <c r="DI23" s="11" t="s">
        <v>64</v>
      </c>
      <c r="DJ23" s="11" t="n">
        <f aca="false">E23</f>
        <v>0</v>
      </c>
      <c r="DK23" s="101" t="n">
        <f aca="false">D23</f>
        <v>314</v>
      </c>
      <c r="DL23" s="11" t="n">
        <f aca="false">DK23*DJ23</f>
        <v>0</v>
      </c>
      <c r="DM23" s="11"/>
      <c r="DN23" s="11" t="n">
        <v>16</v>
      </c>
      <c r="DO23" s="11"/>
      <c r="DP23" s="11"/>
      <c r="DQ23" s="11"/>
      <c r="DR23" s="11"/>
      <c r="DS23" s="11"/>
      <c r="DT23" s="11"/>
      <c r="DU23" s="15"/>
      <c r="DV23" s="15"/>
      <c r="DW23" s="15"/>
      <c r="DX23" s="32"/>
      <c r="DY23" s="32"/>
      <c r="DZ23" s="32"/>
      <c r="EA23" s="32"/>
      <c r="EB23" s="102"/>
      <c r="EC23" s="102"/>
      <c r="ED23" s="102"/>
      <c r="EE23" s="102"/>
      <c r="EF23" s="102"/>
      <c r="EG23" s="88"/>
      <c r="EH23" s="88"/>
      <c r="EI23" s="88"/>
      <c r="EJ23" s="88"/>
      <c r="EK23" s="102"/>
      <c r="EL23" s="102"/>
      <c r="EM23" s="102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103"/>
      <c r="GN23" s="88"/>
      <c r="GO23" s="104" t="n">
        <f aca="false">C23+2</f>
        <v>17.7</v>
      </c>
      <c r="GP23" s="105" t="n">
        <f aca="false">GO23*20</f>
        <v>354</v>
      </c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88"/>
      <c r="HB23" s="88"/>
      <c r="HC23" s="88"/>
      <c r="HD23" s="88"/>
      <c r="HE23" s="88"/>
    </row>
    <row r="24" customFormat="false" ht="15" hidden="false" customHeight="true" outlineLevel="0" collapsed="false">
      <c r="A24" s="91" t="s">
        <v>65</v>
      </c>
      <c r="B24" s="112" t="n">
        <v>0.5</v>
      </c>
      <c r="C24" s="93" t="n">
        <v>15.7</v>
      </c>
      <c r="D24" s="93" t="n">
        <f aca="false">C24*20</f>
        <v>314</v>
      </c>
      <c r="E24" s="94"/>
      <c r="F24" s="95" t="n">
        <f aca="false">E24*D24</f>
        <v>0</v>
      </c>
      <c r="G24" s="96" t="s">
        <v>66</v>
      </c>
      <c r="H24" s="64"/>
      <c r="I24" s="65" t="s">
        <v>28</v>
      </c>
      <c r="J24" s="67"/>
      <c r="K24" s="67"/>
      <c r="L24" s="97"/>
      <c r="M24" s="68"/>
      <c r="N24" s="67"/>
      <c r="O24" s="72"/>
      <c r="P24" s="72"/>
      <c r="Q24" s="68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67"/>
      <c r="AT24" s="67"/>
      <c r="AU24" s="67"/>
      <c r="AV24" s="67"/>
      <c r="AW24" s="67"/>
      <c r="AX24" s="67"/>
      <c r="AY24" s="67"/>
      <c r="AZ24" s="66"/>
      <c r="BA24" s="66"/>
      <c r="BB24" s="66"/>
      <c r="BC24" s="66"/>
      <c r="BD24" s="66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6"/>
      <c r="CR24" s="66"/>
      <c r="CS24" s="66"/>
      <c r="CT24" s="98"/>
      <c r="CU24" s="98"/>
      <c r="CV24" s="99"/>
      <c r="CW24" s="15"/>
      <c r="CX24" s="11"/>
      <c r="CY24" s="11"/>
      <c r="CZ24" s="11"/>
      <c r="DA24" s="99" t="s">
        <v>65</v>
      </c>
      <c r="DB24" s="11" t="e">
        <f aca="false">VLOOKUP(DA24,$CT$12:$CU$326,2,0)</f>
        <v>#N/A</v>
      </c>
      <c r="DC24" s="11" t="e">
        <f aca="false">VLOOKUP(DA24,$CT$12:$CV$326,3,0)</f>
        <v>#N/A</v>
      </c>
      <c r="DD24" s="11"/>
      <c r="DE24" s="100" t="n">
        <v>250</v>
      </c>
      <c r="DF24" s="11"/>
      <c r="DG24" s="11"/>
      <c r="DH24" s="11"/>
      <c r="DI24" s="11" t="s">
        <v>67</v>
      </c>
      <c r="DJ24" s="11" t="n">
        <f aca="false">E24</f>
        <v>0</v>
      </c>
      <c r="DK24" s="101" t="n">
        <f aca="false">D24</f>
        <v>314</v>
      </c>
      <c r="DL24" s="11" t="n">
        <f aca="false">DK24*DJ24</f>
        <v>0</v>
      </c>
      <c r="DM24" s="11"/>
      <c r="DN24" s="11" t="n">
        <v>18</v>
      </c>
      <c r="DO24" s="11"/>
      <c r="DP24" s="11"/>
      <c r="DQ24" s="11"/>
      <c r="DR24" s="11"/>
      <c r="DS24" s="11"/>
      <c r="DT24" s="11"/>
      <c r="DU24" s="15"/>
      <c r="DV24" s="15"/>
      <c r="DW24" s="15"/>
      <c r="DX24" s="32"/>
      <c r="DY24" s="32"/>
      <c r="DZ24" s="32"/>
      <c r="EA24" s="32"/>
      <c r="EB24" s="102"/>
      <c r="EC24" s="102"/>
      <c r="ED24" s="102"/>
      <c r="EE24" s="102"/>
      <c r="EF24" s="102"/>
      <c r="EG24" s="88"/>
      <c r="EH24" s="88"/>
      <c r="EI24" s="88"/>
      <c r="EJ24" s="88"/>
      <c r="EK24" s="102"/>
      <c r="EL24" s="102"/>
      <c r="EM24" s="102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103"/>
      <c r="GN24" s="88"/>
      <c r="GO24" s="104" t="n">
        <f aca="false">C24+2</f>
        <v>17.7</v>
      </c>
      <c r="GP24" s="105" t="n">
        <f aca="false">GO24*20</f>
        <v>354</v>
      </c>
      <c r="GQ24" s="90"/>
      <c r="GR24" s="90"/>
      <c r="GS24" s="90"/>
      <c r="GT24" s="90"/>
      <c r="GU24" s="90"/>
      <c r="GV24" s="90"/>
      <c r="GW24" s="90"/>
      <c r="GX24" s="90"/>
      <c r="GY24" s="90"/>
      <c r="GZ24" s="90"/>
      <c r="HA24" s="88"/>
      <c r="HB24" s="88"/>
      <c r="HC24" s="88"/>
      <c r="HD24" s="88"/>
      <c r="HE24" s="88"/>
    </row>
    <row r="25" customFormat="false" ht="15" hidden="false" customHeight="false" outlineLevel="0" collapsed="false">
      <c r="A25" s="91" t="s">
        <v>68</v>
      </c>
      <c r="B25" s="112" t="n">
        <v>1</v>
      </c>
      <c r="C25" s="93" t="n">
        <v>15.7</v>
      </c>
      <c r="D25" s="116" t="n">
        <f aca="false">C25*20</f>
        <v>314</v>
      </c>
      <c r="E25" s="94"/>
      <c r="F25" s="95" t="n">
        <f aca="false">E25*D25</f>
        <v>0</v>
      </c>
      <c r="G25" s="96" t="s">
        <v>69</v>
      </c>
      <c r="H25" s="64"/>
      <c r="I25" s="65" t="s">
        <v>28</v>
      </c>
      <c r="J25" s="67"/>
      <c r="K25" s="67"/>
      <c r="L25" s="97"/>
      <c r="M25" s="68"/>
      <c r="N25" s="67"/>
      <c r="O25" s="72"/>
      <c r="P25" s="72"/>
      <c r="Q25" s="68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67"/>
      <c r="AT25" s="67"/>
      <c r="AU25" s="67"/>
      <c r="AV25" s="67"/>
      <c r="AW25" s="67"/>
      <c r="AX25" s="67"/>
      <c r="AY25" s="67"/>
      <c r="AZ25" s="66"/>
      <c r="BA25" s="66"/>
      <c r="BB25" s="66"/>
      <c r="BC25" s="66"/>
      <c r="BD25" s="66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6"/>
      <c r="CR25" s="66"/>
      <c r="CS25" s="66"/>
      <c r="CT25" s="98"/>
      <c r="CU25" s="98"/>
      <c r="CV25" s="99"/>
      <c r="CW25" s="15"/>
      <c r="CX25" s="11"/>
      <c r="CY25" s="11"/>
      <c r="CZ25" s="11"/>
      <c r="DA25" s="99" t="s">
        <v>68</v>
      </c>
      <c r="DB25" s="11" t="e">
        <f aca="false">VLOOKUP(DA25,$CT$12:$CU$326,2,0)</f>
        <v>#N/A</v>
      </c>
      <c r="DC25" s="11" t="e">
        <f aca="false">VLOOKUP(DA25,$CT$12:$CV$326,3,0)</f>
        <v>#N/A</v>
      </c>
      <c r="DD25" s="11"/>
      <c r="DE25" s="100" t="n">
        <v>250</v>
      </c>
      <c r="DF25" s="11"/>
      <c r="DG25" s="11"/>
      <c r="DH25" s="11"/>
      <c r="DI25" s="11" t="s">
        <v>70</v>
      </c>
      <c r="DJ25" s="11" t="n">
        <f aca="false">E25</f>
        <v>0</v>
      </c>
      <c r="DK25" s="101" t="n">
        <f aca="false">D25</f>
        <v>314</v>
      </c>
      <c r="DL25" s="11" t="n">
        <f aca="false">DK25*DJ25</f>
        <v>0</v>
      </c>
      <c r="DM25" s="11"/>
      <c r="DN25" s="11" t="n">
        <v>19</v>
      </c>
      <c r="DO25" s="11"/>
      <c r="DP25" s="11"/>
      <c r="DQ25" s="11"/>
      <c r="DR25" s="11"/>
      <c r="DS25" s="11"/>
      <c r="DT25" s="11"/>
      <c r="DU25" s="15"/>
      <c r="DV25" s="15"/>
      <c r="DW25" s="15"/>
      <c r="DX25" s="32"/>
      <c r="DY25" s="32"/>
      <c r="DZ25" s="32"/>
      <c r="EA25" s="32"/>
      <c r="EB25" s="102"/>
      <c r="EC25" s="102"/>
      <c r="ED25" s="102"/>
      <c r="EE25" s="102"/>
      <c r="EF25" s="102"/>
      <c r="EG25" s="88"/>
      <c r="EH25" s="88"/>
      <c r="EI25" s="88"/>
      <c r="EJ25" s="88"/>
      <c r="EK25" s="102"/>
      <c r="EL25" s="102"/>
      <c r="EM25" s="102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103"/>
      <c r="GN25" s="88"/>
      <c r="GO25" s="104" t="n">
        <f aca="false">C25+2</f>
        <v>17.7</v>
      </c>
      <c r="GP25" s="105" t="n">
        <f aca="false">GO25*20</f>
        <v>354</v>
      </c>
      <c r="GQ25" s="90"/>
      <c r="GR25" s="90"/>
      <c r="GS25" s="90"/>
      <c r="GT25" s="90"/>
      <c r="GU25" s="90"/>
      <c r="GV25" s="90"/>
      <c r="GW25" s="90"/>
      <c r="GX25" s="90"/>
      <c r="GY25" s="90"/>
      <c r="GZ25" s="90"/>
      <c r="HA25" s="88"/>
      <c r="HB25" s="88"/>
      <c r="HC25" s="88"/>
      <c r="HD25" s="88"/>
      <c r="HE25" s="88"/>
    </row>
    <row r="26" customFormat="false" ht="15" hidden="false" customHeight="true" outlineLevel="0" collapsed="false">
      <c r="A26" s="91" t="s">
        <v>71</v>
      </c>
      <c r="B26" s="112" t="n">
        <v>1</v>
      </c>
      <c r="C26" s="93" t="n">
        <v>15.7</v>
      </c>
      <c r="D26" s="116" t="n">
        <f aca="false">C26*20</f>
        <v>314</v>
      </c>
      <c r="E26" s="94"/>
      <c r="F26" s="95" t="n">
        <f aca="false">E26*D26</f>
        <v>0</v>
      </c>
      <c r="G26" s="96" t="s">
        <v>72</v>
      </c>
      <c r="H26" s="64"/>
      <c r="I26" s="65" t="s">
        <v>28</v>
      </c>
      <c r="J26" s="67"/>
      <c r="K26" s="67"/>
      <c r="L26" s="97"/>
      <c r="M26" s="68"/>
      <c r="N26" s="67"/>
      <c r="O26" s="72"/>
      <c r="P26" s="72"/>
      <c r="Q26" s="68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67"/>
      <c r="AT26" s="67"/>
      <c r="AU26" s="67"/>
      <c r="AV26" s="67"/>
      <c r="AW26" s="67"/>
      <c r="AX26" s="67"/>
      <c r="AY26" s="67"/>
      <c r="AZ26" s="66"/>
      <c r="BA26" s="66"/>
      <c r="BB26" s="66"/>
      <c r="BC26" s="66"/>
      <c r="BD26" s="66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6"/>
      <c r="CR26" s="66"/>
      <c r="CS26" s="66"/>
      <c r="CT26" s="98"/>
      <c r="CU26" s="98"/>
      <c r="CV26" s="99"/>
      <c r="CW26" s="15"/>
      <c r="CX26" s="11"/>
      <c r="CY26" s="11"/>
      <c r="CZ26" s="11"/>
      <c r="DA26" s="99" t="s">
        <v>71</v>
      </c>
      <c r="DB26" s="11" t="e">
        <f aca="false">VLOOKUP(DA26,$CT$12:$CU$326,2,0)</f>
        <v>#N/A</v>
      </c>
      <c r="DC26" s="11" t="e">
        <f aca="false">VLOOKUP(DA26,$CT$12:$CV$326,3,0)</f>
        <v>#N/A</v>
      </c>
      <c r="DD26" s="11"/>
      <c r="DE26" s="100" t="n">
        <v>250</v>
      </c>
      <c r="DF26" s="11"/>
      <c r="DG26" s="11"/>
      <c r="DH26" s="11"/>
      <c r="DI26" s="11" t="s">
        <v>73</v>
      </c>
      <c r="DJ26" s="11" t="n">
        <f aca="false">E26</f>
        <v>0</v>
      </c>
      <c r="DK26" s="101" t="n">
        <f aca="false">D26</f>
        <v>314</v>
      </c>
      <c r="DL26" s="11" t="n">
        <f aca="false">DK26*DJ26</f>
        <v>0</v>
      </c>
      <c r="DM26" s="11"/>
      <c r="DN26" s="11" t="n">
        <v>20</v>
      </c>
      <c r="DO26" s="11"/>
      <c r="DP26" s="11"/>
      <c r="DQ26" s="11"/>
      <c r="DR26" s="11"/>
      <c r="DS26" s="11"/>
      <c r="DT26" s="11"/>
      <c r="DU26" s="15"/>
      <c r="DV26" s="15"/>
      <c r="DW26" s="15"/>
      <c r="DX26" s="32"/>
      <c r="DY26" s="32"/>
      <c r="DZ26" s="32"/>
      <c r="EA26" s="32"/>
      <c r="EB26" s="102"/>
      <c r="EC26" s="102"/>
      <c r="ED26" s="102"/>
      <c r="EE26" s="102"/>
      <c r="EF26" s="102"/>
      <c r="EG26" s="88"/>
      <c r="EH26" s="88"/>
      <c r="EI26" s="88"/>
      <c r="EJ26" s="88"/>
      <c r="EK26" s="102"/>
      <c r="EL26" s="102"/>
      <c r="EM26" s="102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103"/>
      <c r="GN26" s="88"/>
      <c r="GO26" s="104" t="n">
        <f aca="false">C26+2</f>
        <v>17.7</v>
      </c>
      <c r="GP26" s="105" t="n">
        <f aca="false">GO26*20</f>
        <v>354</v>
      </c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88"/>
      <c r="HB26" s="88"/>
      <c r="HC26" s="88"/>
      <c r="HD26" s="88"/>
      <c r="HE26" s="88"/>
    </row>
    <row r="27" customFormat="false" ht="15" hidden="false" customHeight="true" outlineLevel="0" collapsed="false">
      <c r="A27" s="91" t="s">
        <v>74</v>
      </c>
      <c r="B27" s="112" t="n">
        <v>1</v>
      </c>
      <c r="C27" s="93" t="n">
        <v>15.7</v>
      </c>
      <c r="D27" s="116" t="n">
        <f aca="false">C27*20</f>
        <v>314</v>
      </c>
      <c r="E27" s="94"/>
      <c r="F27" s="95" t="n">
        <f aca="false">E27*D27</f>
        <v>0</v>
      </c>
      <c r="G27" s="96" t="s">
        <v>75</v>
      </c>
      <c r="H27" s="64"/>
      <c r="I27" s="65" t="s">
        <v>28</v>
      </c>
      <c r="J27" s="67"/>
      <c r="K27" s="67"/>
      <c r="L27" s="97"/>
      <c r="M27" s="68"/>
      <c r="N27" s="67"/>
      <c r="O27" s="72"/>
      <c r="P27" s="72"/>
      <c r="Q27" s="68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67"/>
      <c r="AT27" s="67"/>
      <c r="AU27" s="67"/>
      <c r="AV27" s="67"/>
      <c r="AW27" s="67"/>
      <c r="AX27" s="67"/>
      <c r="AY27" s="67"/>
      <c r="AZ27" s="66"/>
      <c r="BA27" s="66"/>
      <c r="BB27" s="66"/>
      <c r="BC27" s="66"/>
      <c r="BD27" s="66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6"/>
      <c r="CR27" s="66"/>
      <c r="CS27" s="66"/>
      <c r="CT27" s="98"/>
      <c r="CU27" s="98"/>
      <c r="CV27" s="99"/>
      <c r="CW27" s="15"/>
      <c r="CX27" s="11"/>
      <c r="CY27" s="11"/>
      <c r="CZ27" s="11"/>
      <c r="DA27" s="99" t="s">
        <v>74</v>
      </c>
      <c r="DB27" s="11" t="e">
        <f aca="false">VLOOKUP(DA27,$CT$12:$CU$326,2,0)</f>
        <v>#N/A</v>
      </c>
      <c r="DC27" s="11" t="e">
        <f aca="false">VLOOKUP(DA27,$CT$12:$CV$326,3,0)</f>
        <v>#N/A</v>
      </c>
      <c r="DD27" s="11"/>
      <c r="DE27" s="100" t="n">
        <v>250</v>
      </c>
      <c r="DF27" s="11" t="n">
        <v>9359976</v>
      </c>
      <c r="DG27" s="11" t="n">
        <v>11126</v>
      </c>
      <c r="DH27" s="11"/>
      <c r="DI27" s="11" t="s">
        <v>76</v>
      </c>
      <c r="DJ27" s="11" t="n">
        <f aca="false">E27</f>
        <v>0</v>
      </c>
      <c r="DK27" s="101" t="n">
        <f aca="false">D27</f>
        <v>314</v>
      </c>
      <c r="DL27" s="11" t="n">
        <f aca="false">DK27*DJ27</f>
        <v>0</v>
      </c>
      <c r="DM27" s="11"/>
      <c r="DN27" s="11" t="n">
        <v>22</v>
      </c>
      <c r="DO27" s="11"/>
      <c r="DP27" s="11"/>
      <c r="DQ27" s="11"/>
      <c r="DR27" s="11"/>
      <c r="DS27" s="11"/>
      <c r="DT27" s="11"/>
      <c r="DU27" s="15"/>
      <c r="DV27" s="15"/>
      <c r="DW27" s="15"/>
      <c r="DX27" s="32"/>
      <c r="DY27" s="32"/>
      <c r="DZ27" s="32"/>
      <c r="EA27" s="32"/>
      <c r="EB27" s="102"/>
      <c r="EC27" s="102"/>
      <c r="ED27" s="102"/>
      <c r="EE27" s="102"/>
      <c r="EF27" s="102"/>
      <c r="EG27" s="88"/>
      <c r="EH27" s="88"/>
      <c r="EI27" s="88"/>
      <c r="EJ27" s="88"/>
      <c r="EK27" s="102"/>
      <c r="EL27" s="102"/>
      <c r="EM27" s="102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103"/>
      <c r="GN27" s="88"/>
      <c r="GO27" s="104" t="n">
        <f aca="false">C27+2</f>
        <v>17.7</v>
      </c>
      <c r="GP27" s="105" t="n">
        <f aca="false">GO27*20</f>
        <v>354</v>
      </c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88"/>
      <c r="HB27" s="88"/>
      <c r="HC27" s="88"/>
      <c r="HD27" s="88"/>
      <c r="HE27" s="88"/>
    </row>
    <row r="28" customFormat="false" ht="15" hidden="false" customHeight="true" outlineLevel="0" collapsed="false">
      <c r="A28" s="117" t="s">
        <v>77</v>
      </c>
      <c r="B28" s="112" t="n">
        <v>0.5</v>
      </c>
      <c r="C28" s="93" t="n">
        <v>15.7</v>
      </c>
      <c r="D28" s="116" t="n">
        <f aca="false">C28*20</f>
        <v>314</v>
      </c>
      <c r="E28" s="94"/>
      <c r="F28" s="95" t="n">
        <f aca="false">E28*D28</f>
        <v>0</v>
      </c>
      <c r="G28" s="114" t="s">
        <v>78</v>
      </c>
      <c r="H28" s="64"/>
      <c r="I28" s="65" t="s">
        <v>28</v>
      </c>
      <c r="J28" s="67"/>
      <c r="K28" s="67"/>
      <c r="L28" s="97"/>
      <c r="M28" s="68"/>
      <c r="N28" s="67"/>
      <c r="O28" s="72"/>
      <c r="P28" s="72"/>
      <c r="Q28" s="68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67"/>
      <c r="AT28" s="67"/>
      <c r="AU28" s="67"/>
      <c r="AV28" s="67"/>
      <c r="AW28" s="67"/>
      <c r="AX28" s="67"/>
      <c r="AY28" s="67"/>
      <c r="AZ28" s="66"/>
      <c r="BA28" s="66"/>
      <c r="BB28" s="66"/>
      <c r="BC28" s="66"/>
      <c r="BD28" s="66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6"/>
      <c r="CR28" s="66"/>
      <c r="CS28" s="66"/>
      <c r="CT28" s="98"/>
      <c r="CU28" s="98"/>
      <c r="CV28" s="99"/>
      <c r="CW28" s="15"/>
      <c r="CX28" s="11"/>
      <c r="CY28" s="11"/>
      <c r="CZ28" s="11"/>
      <c r="DA28" s="99" t="s">
        <v>77</v>
      </c>
      <c r="DB28" s="11" t="e">
        <f aca="false">VLOOKUP(DA28,$CT$12:$CU$326,2,0)</f>
        <v>#N/A</v>
      </c>
      <c r="DC28" s="11" t="e">
        <f aca="false">VLOOKUP(DA28,$CT$12:$CV$326,3,0)</f>
        <v>#N/A</v>
      </c>
      <c r="DD28" s="11"/>
      <c r="DE28" s="100" t="n">
        <v>250</v>
      </c>
      <c r="DF28" s="11"/>
      <c r="DG28" s="11"/>
      <c r="DH28" s="11"/>
      <c r="DI28" s="11" t="s">
        <v>79</v>
      </c>
      <c r="DJ28" s="11" t="n">
        <f aca="false">E28</f>
        <v>0</v>
      </c>
      <c r="DK28" s="101" t="n">
        <f aca="false">D28</f>
        <v>314</v>
      </c>
      <c r="DL28" s="11" t="n">
        <f aca="false">DK28*DJ28</f>
        <v>0</v>
      </c>
      <c r="DM28" s="11"/>
      <c r="DN28" s="11" t="n">
        <v>23</v>
      </c>
      <c r="DO28" s="11"/>
      <c r="DP28" s="11"/>
      <c r="DQ28" s="11"/>
      <c r="DR28" s="11"/>
      <c r="DS28" s="11"/>
      <c r="DT28" s="11"/>
      <c r="DU28" s="15"/>
      <c r="DV28" s="15"/>
      <c r="DW28" s="15"/>
      <c r="DX28" s="32"/>
      <c r="DY28" s="32"/>
      <c r="DZ28" s="32"/>
      <c r="EA28" s="32"/>
      <c r="EB28" s="102"/>
      <c r="EC28" s="102"/>
      <c r="ED28" s="102"/>
      <c r="EE28" s="102"/>
      <c r="EF28" s="102"/>
      <c r="EG28" s="88"/>
      <c r="EH28" s="88"/>
      <c r="EI28" s="88"/>
      <c r="EJ28" s="88"/>
      <c r="EK28" s="102"/>
      <c r="EL28" s="102"/>
      <c r="EM28" s="102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103"/>
      <c r="GN28" s="88"/>
      <c r="GO28" s="104" t="n">
        <f aca="false">C28+2</f>
        <v>17.7</v>
      </c>
      <c r="GP28" s="105" t="n">
        <f aca="false">GO28*20</f>
        <v>354</v>
      </c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88"/>
      <c r="HB28" s="88"/>
      <c r="HC28" s="88"/>
      <c r="HD28" s="88"/>
      <c r="HE28" s="88"/>
    </row>
    <row r="29" customFormat="false" ht="15" hidden="false" customHeight="true" outlineLevel="0" collapsed="false">
      <c r="A29" s="117" t="s">
        <v>80</v>
      </c>
      <c r="B29" s="112" t="n">
        <v>0.3</v>
      </c>
      <c r="C29" s="93" t="n">
        <v>15.7</v>
      </c>
      <c r="D29" s="116" t="n">
        <f aca="false">C29*20</f>
        <v>314</v>
      </c>
      <c r="E29" s="94"/>
      <c r="F29" s="95" t="n">
        <f aca="false">E29*D29</f>
        <v>0</v>
      </c>
      <c r="G29" s="114" t="s">
        <v>81</v>
      </c>
      <c r="H29" s="64"/>
      <c r="I29" s="65" t="s">
        <v>28</v>
      </c>
      <c r="J29" s="67"/>
      <c r="K29" s="67"/>
      <c r="L29" s="97"/>
      <c r="M29" s="68"/>
      <c r="N29" s="67"/>
      <c r="O29" s="72"/>
      <c r="P29" s="72"/>
      <c r="Q29" s="68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67"/>
      <c r="AT29" s="67"/>
      <c r="AU29" s="67"/>
      <c r="AV29" s="67"/>
      <c r="AW29" s="67"/>
      <c r="AX29" s="67"/>
      <c r="AY29" s="67"/>
      <c r="AZ29" s="66"/>
      <c r="BA29" s="66"/>
      <c r="BB29" s="66"/>
      <c r="BC29" s="66"/>
      <c r="BD29" s="66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6"/>
      <c r="CR29" s="66"/>
      <c r="CS29" s="66"/>
      <c r="CT29" s="98"/>
      <c r="CU29" s="98"/>
      <c r="CV29" s="99"/>
      <c r="CW29" s="15"/>
      <c r="CX29" s="11"/>
      <c r="CY29" s="11"/>
      <c r="CZ29" s="11"/>
      <c r="DA29" s="99" t="s">
        <v>80</v>
      </c>
      <c r="DB29" s="11" t="e">
        <f aca="false">VLOOKUP(DA29,$CT$12:$CU$326,2,0)</f>
        <v>#N/A</v>
      </c>
      <c r="DC29" s="11" t="e">
        <f aca="false">VLOOKUP(DA29,$CT$12:$CV$326,3,0)</f>
        <v>#N/A</v>
      </c>
      <c r="DD29" s="11"/>
      <c r="DE29" s="100" t="n">
        <v>250</v>
      </c>
      <c r="DF29" s="11"/>
      <c r="DG29" s="11"/>
      <c r="DH29" s="11"/>
      <c r="DI29" s="11" t="s">
        <v>82</v>
      </c>
      <c r="DJ29" s="11" t="n">
        <f aca="false">E29</f>
        <v>0</v>
      </c>
      <c r="DK29" s="101" t="n">
        <f aca="false">D29</f>
        <v>314</v>
      </c>
      <c r="DL29" s="11" t="n">
        <f aca="false">DK29*DJ29</f>
        <v>0</v>
      </c>
      <c r="DM29" s="11"/>
      <c r="DN29" s="11" t="n">
        <v>24</v>
      </c>
      <c r="DO29" s="11"/>
      <c r="DP29" s="99"/>
      <c r="DQ29" s="98"/>
      <c r="DR29" s="98"/>
      <c r="DS29" s="11"/>
      <c r="DT29" s="11"/>
      <c r="DU29" s="15"/>
      <c r="DV29" s="15"/>
      <c r="DW29" s="15"/>
      <c r="DX29" s="32"/>
      <c r="DY29" s="32"/>
      <c r="DZ29" s="32"/>
      <c r="EA29" s="32"/>
      <c r="EB29" s="102"/>
      <c r="EC29" s="102"/>
      <c r="ED29" s="102"/>
      <c r="EE29" s="102"/>
      <c r="EF29" s="102"/>
      <c r="EG29" s="88"/>
      <c r="EH29" s="88"/>
      <c r="EI29" s="88"/>
      <c r="EJ29" s="88"/>
      <c r="EK29" s="102"/>
      <c r="EL29" s="102"/>
      <c r="EM29" s="102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103"/>
      <c r="GN29" s="88"/>
      <c r="GO29" s="104" t="n">
        <f aca="false">C29+2</f>
        <v>17.7</v>
      </c>
      <c r="GP29" s="105" t="n">
        <f aca="false">GO29*20</f>
        <v>354</v>
      </c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88"/>
      <c r="HB29" s="88"/>
      <c r="HC29" s="88"/>
      <c r="HD29" s="88"/>
      <c r="HE29" s="88"/>
    </row>
    <row r="30" customFormat="false" ht="15" hidden="false" customHeight="false" outlineLevel="0" collapsed="false">
      <c r="A30" s="91" t="s">
        <v>83</v>
      </c>
      <c r="B30" s="112" t="n">
        <v>0.3</v>
      </c>
      <c r="C30" s="93" t="n">
        <v>15.7</v>
      </c>
      <c r="D30" s="116" t="n">
        <f aca="false">C30*20</f>
        <v>314</v>
      </c>
      <c r="E30" s="94"/>
      <c r="F30" s="95" t="n">
        <f aca="false">E30*D30</f>
        <v>0</v>
      </c>
      <c r="G30" s="96" t="s">
        <v>84</v>
      </c>
      <c r="H30" s="64"/>
      <c r="I30" s="65" t="s">
        <v>28</v>
      </c>
      <c r="J30" s="67"/>
      <c r="K30" s="67"/>
      <c r="L30" s="97"/>
      <c r="M30" s="68"/>
      <c r="N30" s="67"/>
      <c r="O30" s="72"/>
      <c r="P30" s="72"/>
      <c r="Q30" s="68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67"/>
      <c r="AT30" s="67"/>
      <c r="AU30" s="67"/>
      <c r="AV30" s="67"/>
      <c r="AW30" s="67"/>
      <c r="AX30" s="67"/>
      <c r="AY30" s="67"/>
      <c r="AZ30" s="66"/>
      <c r="BA30" s="66"/>
      <c r="BB30" s="66"/>
      <c r="BC30" s="66"/>
      <c r="BD30" s="66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6"/>
      <c r="CR30" s="66"/>
      <c r="CS30" s="66"/>
      <c r="CT30" s="98"/>
      <c r="CU30" s="98"/>
      <c r="CV30" s="99"/>
      <c r="CW30" s="15"/>
      <c r="CX30" s="11"/>
      <c r="CY30" s="11"/>
      <c r="CZ30" s="11"/>
      <c r="DA30" s="99" t="s">
        <v>83</v>
      </c>
      <c r="DB30" s="11" t="e">
        <f aca="false">VLOOKUP(DA30,$CT$12:$CU$326,2,0)</f>
        <v>#N/A</v>
      </c>
      <c r="DC30" s="11" t="e">
        <f aca="false">VLOOKUP(DA30,$CT$12:$CV$326,3,0)</f>
        <v>#N/A</v>
      </c>
      <c r="DD30" s="11"/>
      <c r="DE30" s="100" t="n">
        <v>250</v>
      </c>
      <c r="DF30" s="11"/>
      <c r="DG30" s="11"/>
      <c r="DH30" s="11"/>
      <c r="DI30" s="11" t="s">
        <v>85</v>
      </c>
      <c r="DJ30" s="11" t="n">
        <f aca="false">E30</f>
        <v>0</v>
      </c>
      <c r="DK30" s="101" t="n">
        <f aca="false">D30</f>
        <v>314</v>
      </c>
      <c r="DL30" s="11" t="n">
        <f aca="false">DK30*DJ30</f>
        <v>0</v>
      </c>
      <c r="DM30" s="11"/>
      <c r="DN30" s="11" t="n">
        <v>26</v>
      </c>
      <c r="DO30" s="11"/>
      <c r="DP30" s="99"/>
      <c r="DQ30" s="98"/>
      <c r="DR30" s="98"/>
      <c r="DS30" s="11"/>
      <c r="DT30" s="11"/>
      <c r="DU30" s="15"/>
      <c r="DV30" s="15"/>
      <c r="DW30" s="15"/>
      <c r="DX30" s="32"/>
      <c r="DY30" s="32"/>
      <c r="DZ30" s="32"/>
      <c r="EA30" s="32"/>
      <c r="EB30" s="102"/>
      <c r="EC30" s="102"/>
      <c r="ED30" s="102"/>
      <c r="EE30" s="102"/>
      <c r="EF30" s="102"/>
      <c r="EG30" s="88"/>
      <c r="EH30" s="88"/>
      <c r="EI30" s="88"/>
      <c r="EJ30" s="88"/>
      <c r="EK30" s="102"/>
      <c r="EL30" s="102"/>
      <c r="EM30" s="102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103"/>
      <c r="GN30" s="88"/>
      <c r="GO30" s="104" t="n">
        <f aca="false">C30+2</f>
        <v>17.7</v>
      </c>
      <c r="GP30" s="105" t="n">
        <f aca="false">GO30*20</f>
        <v>354</v>
      </c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88"/>
      <c r="HB30" s="88"/>
      <c r="HC30" s="88"/>
      <c r="HD30" s="88"/>
      <c r="HE30" s="88"/>
    </row>
    <row r="31" customFormat="false" ht="15" hidden="false" customHeight="true" outlineLevel="0" collapsed="false">
      <c r="A31" s="91" t="s">
        <v>86</v>
      </c>
      <c r="B31" s="112" t="n">
        <v>1</v>
      </c>
      <c r="C31" s="93" t="n">
        <v>15.7</v>
      </c>
      <c r="D31" s="116" t="n">
        <f aca="false">C31*20</f>
        <v>314</v>
      </c>
      <c r="E31" s="94"/>
      <c r="F31" s="95" t="n">
        <f aca="false">E31*D31</f>
        <v>0</v>
      </c>
      <c r="G31" s="96" t="s">
        <v>87</v>
      </c>
      <c r="H31" s="64"/>
      <c r="I31" s="65" t="s">
        <v>28</v>
      </c>
      <c r="J31" s="67"/>
      <c r="K31" s="67"/>
      <c r="L31" s="97"/>
      <c r="M31" s="68"/>
      <c r="N31" s="67"/>
      <c r="O31" s="72"/>
      <c r="P31" s="72"/>
      <c r="Q31" s="68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67"/>
      <c r="AT31" s="67"/>
      <c r="AU31" s="67"/>
      <c r="AV31" s="67"/>
      <c r="AW31" s="67"/>
      <c r="AX31" s="67"/>
      <c r="AY31" s="67"/>
      <c r="AZ31" s="66"/>
      <c r="BA31" s="66"/>
      <c r="BB31" s="66"/>
      <c r="BC31" s="66"/>
      <c r="BD31" s="66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6"/>
      <c r="CR31" s="66"/>
      <c r="CS31" s="66"/>
      <c r="CT31" s="98"/>
      <c r="CU31" s="98"/>
      <c r="CV31" s="99"/>
      <c r="CW31" s="15"/>
      <c r="CX31" s="11"/>
      <c r="CY31" s="11"/>
      <c r="CZ31" s="11"/>
      <c r="DA31" s="99" t="s">
        <v>86</v>
      </c>
      <c r="DB31" s="11" t="e">
        <f aca="false">VLOOKUP(DA31,$CT$12:$CU$326,2,0)</f>
        <v>#N/A</v>
      </c>
      <c r="DC31" s="11" t="e">
        <f aca="false">VLOOKUP(DA31,$CT$12:$CV$326,3,0)</f>
        <v>#N/A</v>
      </c>
      <c r="DD31" s="11"/>
      <c r="DE31" s="100" t="n">
        <v>250</v>
      </c>
      <c r="DF31" s="11"/>
      <c r="DG31" s="11"/>
      <c r="DH31" s="11"/>
      <c r="DI31" s="11" t="s">
        <v>88</v>
      </c>
      <c r="DJ31" s="11" t="n">
        <f aca="false">E31</f>
        <v>0</v>
      </c>
      <c r="DK31" s="101" t="n">
        <f aca="false">D31</f>
        <v>314</v>
      </c>
      <c r="DL31" s="11" t="n">
        <f aca="false">DK31*DJ31</f>
        <v>0</v>
      </c>
      <c r="DM31" s="11"/>
      <c r="DN31" s="11" t="n">
        <v>27</v>
      </c>
      <c r="DO31" s="11"/>
      <c r="DP31" s="11"/>
      <c r="DQ31" s="11"/>
      <c r="DR31" s="11"/>
      <c r="DS31" s="11"/>
      <c r="DT31" s="11"/>
      <c r="DU31" s="15"/>
      <c r="DV31" s="15"/>
      <c r="DW31" s="15"/>
      <c r="DX31" s="32"/>
      <c r="DY31" s="32"/>
      <c r="DZ31" s="32"/>
      <c r="EA31" s="32"/>
      <c r="EB31" s="102"/>
      <c r="EC31" s="102"/>
      <c r="ED31" s="102"/>
      <c r="EE31" s="102"/>
      <c r="EF31" s="102"/>
      <c r="EG31" s="88"/>
      <c r="EH31" s="88"/>
      <c r="EI31" s="88"/>
      <c r="EJ31" s="88"/>
      <c r="EK31" s="102"/>
      <c r="EL31" s="102"/>
      <c r="EM31" s="102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103"/>
      <c r="GN31" s="88"/>
      <c r="GO31" s="104" t="n">
        <f aca="false">C31+2</f>
        <v>17.7</v>
      </c>
      <c r="GP31" s="105" t="n">
        <f aca="false">GO31*20</f>
        <v>354</v>
      </c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88"/>
      <c r="HB31" s="88"/>
      <c r="HC31" s="88"/>
      <c r="HD31" s="88"/>
      <c r="HE31" s="88"/>
    </row>
    <row r="32" customFormat="false" ht="15" hidden="false" customHeight="true" outlineLevel="0" collapsed="false">
      <c r="A32" s="118" t="s">
        <v>89</v>
      </c>
      <c r="B32" s="112" t="n">
        <v>0.5</v>
      </c>
      <c r="C32" s="93" t="n">
        <v>15.7</v>
      </c>
      <c r="D32" s="116" t="n">
        <f aca="false">C32*20</f>
        <v>314</v>
      </c>
      <c r="E32" s="94"/>
      <c r="F32" s="95" t="n">
        <f aca="false">E32*D32</f>
        <v>0</v>
      </c>
      <c r="G32" s="96" t="s">
        <v>90</v>
      </c>
      <c r="H32" s="64"/>
      <c r="I32" s="65" t="s">
        <v>28</v>
      </c>
      <c r="J32" s="67"/>
      <c r="K32" s="67"/>
      <c r="L32" s="97"/>
      <c r="M32" s="68"/>
      <c r="N32" s="67"/>
      <c r="O32" s="72"/>
      <c r="P32" s="72"/>
      <c r="Q32" s="68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67"/>
      <c r="AT32" s="67"/>
      <c r="AU32" s="67"/>
      <c r="AV32" s="67"/>
      <c r="AW32" s="67"/>
      <c r="AX32" s="67"/>
      <c r="AY32" s="67"/>
      <c r="AZ32" s="66"/>
      <c r="BA32" s="66"/>
      <c r="BB32" s="66"/>
      <c r="BC32" s="66"/>
      <c r="BD32" s="66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6"/>
      <c r="CR32" s="66"/>
      <c r="CS32" s="66"/>
      <c r="CT32" s="98"/>
      <c r="CU32" s="98"/>
      <c r="CV32" s="99"/>
      <c r="CW32" s="15"/>
      <c r="CX32" s="11"/>
      <c r="CY32" s="11"/>
      <c r="CZ32" s="11"/>
      <c r="DA32" s="99" t="s">
        <v>89</v>
      </c>
      <c r="DB32" s="11" t="e">
        <f aca="false">VLOOKUP(DA32,$CT$12:$CU$326,2,0)</f>
        <v>#N/A</v>
      </c>
      <c r="DC32" s="11" t="e">
        <f aca="false">VLOOKUP(DA32,$CT$12:$CV$326,3,0)</f>
        <v>#N/A</v>
      </c>
      <c r="DD32" s="11"/>
      <c r="DE32" s="100" t="n">
        <v>250</v>
      </c>
      <c r="DF32" s="11" t="n">
        <v>9359990</v>
      </c>
      <c r="DG32" s="11" t="n">
        <v>11126</v>
      </c>
      <c r="DH32" s="11"/>
      <c r="DI32" s="11" t="s">
        <v>91</v>
      </c>
      <c r="DJ32" s="11" t="n">
        <f aca="false">E32</f>
        <v>0</v>
      </c>
      <c r="DK32" s="101" t="n">
        <f aca="false">D32</f>
        <v>314</v>
      </c>
      <c r="DL32" s="11" t="n">
        <f aca="false">DK32*DJ32</f>
        <v>0</v>
      </c>
      <c r="DM32" s="11"/>
      <c r="DN32" s="11" t="n">
        <v>29</v>
      </c>
      <c r="DO32" s="11"/>
      <c r="DP32" s="11"/>
      <c r="DQ32" s="11"/>
      <c r="DR32" s="11"/>
      <c r="DS32" s="11"/>
      <c r="DT32" s="11"/>
      <c r="DU32" s="15"/>
      <c r="DV32" s="15"/>
      <c r="DW32" s="15"/>
      <c r="DX32" s="32"/>
      <c r="DY32" s="32"/>
      <c r="DZ32" s="32"/>
      <c r="EA32" s="32"/>
      <c r="EB32" s="102"/>
      <c r="EC32" s="102"/>
      <c r="ED32" s="102"/>
      <c r="EE32" s="102"/>
      <c r="EF32" s="102"/>
      <c r="EG32" s="88"/>
      <c r="EH32" s="88"/>
      <c r="EI32" s="88"/>
      <c r="EJ32" s="88"/>
      <c r="EK32" s="102"/>
      <c r="EL32" s="102"/>
      <c r="EM32" s="102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103"/>
      <c r="GN32" s="88"/>
      <c r="GO32" s="104" t="n">
        <f aca="false">C32+2</f>
        <v>17.7</v>
      </c>
      <c r="GP32" s="105" t="n">
        <f aca="false">GO32*20</f>
        <v>354</v>
      </c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88"/>
      <c r="HB32" s="88"/>
      <c r="HC32" s="88"/>
      <c r="HD32" s="88"/>
      <c r="HE32" s="88"/>
    </row>
    <row r="33" customFormat="false" ht="15" hidden="false" customHeight="true" outlineLevel="0" collapsed="false">
      <c r="A33" s="91" t="s">
        <v>92</v>
      </c>
      <c r="B33" s="112" t="n">
        <v>0.5</v>
      </c>
      <c r="C33" s="93" t="n">
        <v>15.7</v>
      </c>
      <c r="D33" s="116" t="n">
        <f aca="false">C33*20</f>
        <v>314</v>
      </c>
      <c r="E33" s="94"/>
      <c r="F33" s="95" t="n">
        <f aca="false">E33*D33</f>
        <v>0</v>
      </c>
      <c r="G33" s="96" t="s">
        <v>93</v>
      </c>
      <c r="H33" s="64"/>
      <c r="I33" s="65" t="s">
        <v>28</v>
      </c>
      <c r="J33" s="67"/>
      <c r="K33" s="67"/>
      <c r="L33" s="97"/>
      <c r="M33" s="68"/>
      <c r="N33" s="67"/>
      <c r="O33" s="72"/>
      <c r="P33" s="72"/>
      <c r="Q33" s="68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67"/>
      <c r="AT33" s="67"/>
      <c r="AU33" s="67"/>
      <c r="AV33" s="67"/>
      <c r="AW33" s="67"/>
      <c r="AX33" s="67"/>
      <c r="AY33" s="67"/>
      <c r="AZ33" s="66"/>
      <c r="BA33" s="66"/>
      <c r="BB33" s="66"/>
      <c r="BC33" s="66"/>
      <c r="BD33" s="66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6"/>
      <c r="CR33" s="66"/>
      <c r="CS33" s="66"/>
      <c r="CT33" s="98"/>
      <c r="CU33" s="98"/>
      <c r="CV33" s="11"/>
      <c r="CW33" s="15"/>
      <c r="CX33" s="11"/>
      <c r="CY33" s="11"/>
      <c r="CZ33" s="11"/>
      <c r="DA33" s="99" t="s">
        <v>92</v>
      </c>
      <c r="DB33" s="11" t="e">
        <f aca="false">VLOOKUP(DA33,$CT$12:$CU$326,2,0)</f>
        <v>#N/A</v>
      </c>
      <c r="DC33" s="11" t="e">
        <f aca="false">VLOOKUP(DA33,$CT$12:$CV$326,3,0)</f>
        <v>#N/A</v>
      </c>
      <c r="DD33" s="11"/>
      <c r="DE33" s="100" t="n">
        <v>250</v>
      </c>
      <c r="DF33" s="11"/>
      <c r="DG33" s="11"/>
      <c r="DH33" s="11"/>
      <c r="DI33" s="11" t="s">
        <v>94</v>
      </c>
      <c r="DJ33" s="11" t="n">
        <f aca="false">E33</f>
        <v>0</v>
      </c>
      <c r="DK33" s="101" t="n">
        <f aca="false">D33</f>
        <v>314</v>
      </c>
      <c r="DL33" s="11" t="n">
        <f aca="false">DK33*DJ33</f>
        <v>0</v>
      </c>
      <c r="DM33" s="11"/>
      <c r="DN33" s="11" t="n">
        <v>31</v>
      </c>
      <c r="DO33" s="11"/>
      <c r="DP33" s="11"/>
      <c r="DQ33" s="11"/>
      <c r="DR33" s="11"/>
      <c r="DS33" s="11"/>
      <c r="DT33" s="11"/>
      <c r="DU33" s="15"/>
      <c r="DV33" s="15"/>
      <c r="DW33" s="15"/>
      <c r="DX33" s="32"/>
      <c r="DY33" s="32"/>
      <c r="DZ33" s="32"/>
      <c r="EA33" s="32"/>
      <c r="EB33" s="102"/>
      <c r="EC33" s="102"/>
      <c r="ED33" s="102"/>
      <c r="EE33" s="102"/>
      <c r="EF33" s="102"/>
      <c r="EG33" s="88"/>
      <c r="EH33" s="88"/>
      <c r="EI33" s="88"/>
      <c r="EJ33" s="88"/>
      <c r="EK33" s="102"/>
      <c r="EL33" s="102"/>
      <c r="EM33" s="102"/>
      <c r="EN33" s="88"/>
      <c r="EO33" s="88"/>
      <c r="EP33" s="88"/>
      <c r="EQ33" s="88"/>
      <c r="ER33" s="88"/>
      <c r="ES33" s="88"/>
      <c r="ET33" s="88"/>
      <c r="EU33" s="88"/>
      <c r="EV33" s="88"/>
      <c r="EW33" s="88"/>
      <c r="EX33" s="88"/>
      <c r="EY33" s="88"/>
      <c r="EZ33" s="88"/>
      <c r="FA33" s="88"/>
      <c r="FB33" s="88"/>
      <c r="FC33" s="88"/>
      <c r="FD33" s="88"/>
      <c r="FE33" s="88"/>
      <c r="FF33" s="88"/>
      <c r="FG33" s="88"/>
      <c r="FH33" s="88"/>
      <c r="FI33" s="88"/>
      <c r="FJ33" s="88"/>
      <c r="FK33" s="88"/>
      <c r="FL33" s="88"/>
      <c r="FM33" s="88"/>
      <c r="FN33" s="88"/>
      <c r="FO33" s="88"/>
      <c r="FP33" s="88"/>
      <c r="FQ33" s="88"/>
      <c r="FR33" s="88"/>
      <c r="FS33" s="88"/>
      <c r="FT33" s="88"/>
      <c r="FU33" s="88"/>
      <c r="FV33" s="88"/>
      <c r="FW33" s="88"/>
      <c r="FX33" s="88"/>
      <c r="FY33" s="88"/>
      <c r="FZ33" s="88"/>
      <c r="GA33" s="88"/>
      <c r="GB33" s="88"/>
      <c r="GC33" s="88"/>
      <c r="GD33" s="88"/>
      <c r="GE33" s="88"/>
      <c r="GF33" s="88"/>
      <c r="GG33" s="88"/>
      <c r="GH33" s="88"/>
      <c r="GI33" s="88"/>
      <c r="GJ33" s="88"/>
      <c r="GK33" s="88"/>
      <c r="GL33" s="88"/>
      <c r="GM33" s="103"/>
      <c r="GN33" s="88"/>
      <c r="GO33" s="104" t="n">
        <f aca="false">C33+2</f>
        <v>17.7</v>
      </c>
      <c r="GP33" s="105" t="n">
        <f aca="false">GO33*20</f>
        <v>354</v>
      </c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88"/>
      <c r="HB33" s="88"/>
      <c r="HC33" s="88"/>
      <c r="HD33" s="88"/>
      <c r="HE33" s="88"/>
    </row>
    <row r="34" customFormat="false" ht="15" hidden="false" customHeight="true" outlineLevel="0" collapsed="false">
      <c r="A34" s="91" t="s">
        <v>95</v>
      </c>
      <c r="B34" s="119" t="n">
        <v>1</v>
      </c>
      <c r="C34" s="93" t="n">
        <v>15.7</v>
      </c>
      <c r="D34" s="116" t="n">
        <f aca="false">C34*20</f>
        <v>314</v>
      </c>
      <c r="E34" s="94"/>
      <c r="F34" s="95" t="n">
        <f aca="false">E34*D34</f>
        <v>0</v>
      </c>
      <c r="G34" s="120" t="s">
        <v>96</v>
      </c>
      <c r="H34" s="64"/>
      <c r="I34" s="65" t="s">
        <v>28</v>
      </c>
      <c r="J34" s="97"/>
      <c r="K34" s="67"/>
      <c r="L34" s="97"/>
      <c r="M34" s="68"/>
      <c r="N34" s="67"/>
      <c r="O34" s="72"/>
      <c r="P34" s="72"/>
      <c r="Q34" s="68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67"/>
      <c r="AT34" s="67"/>
      <c r="AU34" s="67"/>
      <c r="AV34" s="67"/>
      <c r="AW34" s="67"/>
      <c r="AX34" s="67"/>
      <c r="AY34" s="67"/>
      <c r="AZ34" s="66"/>
      <c r="BA34" s="66"/>
      <c r="BB34" s="66"/>
      <c r="BC34" s="66"/>
      <c r="BD34" s="66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6"/>
      <c r="CR34" s="66"/>
      <c r="CS34" s="66"/>
      <c r="CT34" s="98"/>
      <c r="CU34" s="98"/>
      <c r="CV34" s="11"/>
      <c r="CW34" s="15"/>
      <c r="CX34" s="11"/>
      <c r="CY34" s="11"/>
      <c r="CZ34" s="11"/>
      <c r="DA34" s="99" t="s">
        <v>95</v>
      </c>
      <c r="DB34" s="11" t="e">
        <f aca="false">VLOOKUP(DA34,[1]закончившиеся!$CV$281:$CW$281,2,0)</f>
        <v>#N/A</v>
      </c>
      <c r="DC34" s="11" t="e">
        <f aca="false">VLOOKUP(DA34,[1]закончившиеся!$CV$281:$CX$281,3,0)</f>
        <v>#N/A</v>
      </c>
      <c r="DD34" s="11"/>
      <c r="DE34" s="100" t="n">
        <v>250</v>
      </c>
      <c r="DF34" s="11" t="n">
        <v>9359988</v>
      </c>
      <c r="DG34" s="11" t="n">
        <v>11126</v>
      </c>
      <c r="DH34" s="11"/>
      <c r="DI34" s="11" t="s">
        <v>97</v>
      </c>
      <c r="DJ34" s="11" t="n">
        <f aca="false">E34</f>
        <v>0</v>
      </c>
      <c r="DK34" s="101" t="n">
        <f aca="false">D34</f>
        <v>314</v>
      </c>
      <c r="DL34" s="11" t="n">
        <f aca="false">DK34*DJ34</f>
        <v>0</v>
      </c>
      <c r="DM34" s="11"/>
      <c r="DN34" s="11" t="n">
        <v>32</v>
      </c>
      <c r="DO34" s="11"/>
      <c r="DP34" s="11"/>
      <c r="DQ34" s="11"/>
      <c r="DR34" s="11"/>
      <c r="DS34" s="11"/>
      <c r="DT34" s="11"/>
      <c r="DU34" s="15"/>
      <c r="DV34" s="15"/>
      <c r="DW34" s="15"/>
      <c r="DX34" s="32"/>
      <c r="DY34" s="32"/>
      <c r="DZ34" s="32"/>
      <c r="EA34" s="3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88"/>
      <c r="EO34" s="88"/>
      <c r="EP34" s="88"/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88"/>
      <c r="FI34" s="88"/>
      <c r="FJ34" s="88"/>
      <c r="FK34" s="88"/>
      <c r="FL34" s="88"/>
      <c r="FM34" s="88"/>
      <c r="FN34" s="88"/>
      <c r="FO34" s="88"/>
      <c r="FP34" s="88"/>
      <c r="FQ34" s="88"/>
      <c r="FR34" s="88"/>
      <c r="FS34" s="88"/>
      <c r="FT34" s="88"/>
      <c r="FU34" s="88"/>
      <c r="FV34" s="88"/>
      <c r="FW34" s="88"/>
      <c r="FX34" s="88"/>
      <c r="FY34" s="88"/>
      <c r="FZ34" s="88"/>
      <c r="GA34" s="88"/>
      <c r="GB34" s="88"/>
      <c r="GC34" s="88"/>
      <c r="GD34" s="88"/>
      <c r="GE34" s="88"/>
      <c r="GF34" s="88"/>
      <c r="GG34" s="88"/>
      <c r="GH34" s="88"/>
      <c r="GI34" s="88"/>
      <c r="GJ34" s="88"/>
      <c r="GK34" s="88"/>
      <c r="GL34" s="88"/>
      <c r="GM34" s="103"/>
      <c r="GN34" s="88"/>
      <c r="GO34" s="104" t="n">
        <f aca="false">C34+2</f>
        <v>17.7</v>
      </c>
      <c r="GP34" s="105" t="n">
        <f aca="false">GO34*20</f>
        <v>354</v>
      </c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88"/>
      <c r="HB34" s="88"/>
      <c r="HC34" s="88"/>
      <c r="HD34" s="88"/>
      <c r="HE34" s="88"/>
    </row>
    <row r="35" customFormat="false" ht="15" hidden="false" customHeight="false" outlineLevel="0" collapsed="false">
      <c r="A35" s="91" t="s">
        <v>98</v>
      </c>
      <c r="B35" s="112" t="n">
        <v>1</v>
      </c>
      <c r="C35" s="93" t="n">
        <v>15.7</v>
      </c>
      <c r="D35" s="116" t="n">
        <f aca="false">C35*20</f>
        <v>314</v>
      </c>
      <c r="E35" s="94"/>
      <c r="F35" s="95" t="n">
        <f aca="false">E35*D35</f>
        <v>0</v>
      </c>
      <c r="G35" s="96" t="s">
        <v>99</v>
      </c>
      <c r="H35" s="64"/>
      <c r="I35" s="65" t="s">
        <v>28</v>
      </c>
      <c r="J35" s="67"/>
      <c r="K35" s="67"/>
      <c r="L35" s="97"/>
      <c r="M35" s="68"/>
      <c r="N35" s="67"/>
      <c r="O35" s="72"/>
      <c r="P35" s="72"/>
      <c r="Q35" s="68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67"/>
      <c r="AT35" s="67"/>
      <c r="AU35" s="67"/>
      <c r="AV35" s="67"/>
      <c r="AW35" s="67"/>
      <c r="AX35" s="67"/>
      <c r="AY35" s="67"/>
      <c r="AZ35" s="66"/>
      <c r="BA35" s="66"/>
      <c r="BB35" s="66"/>
      <c r="BC35" s="66"/>
      <c r="BD35" s="66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6"/>
      <c r="CR35" s="66"/>
      <c r="CS35" s="66"/>
      <c r="CT35" s="98"/>
      <c r="CU35" s="98"/>
      <c r="CV35" s="11"/>
      <c r="CW35" s="15"/>
      <c r="CX35" s="11"/>
      <c r="CY35" s="11"/>
      <c r="CZ35" s="11"/>
      <c r="DA35" s="99" t="s">
        <v>98</v>
      </c>
      <c r="DB35" s="11" t="e">
        <f aca="false">VLOOKUP(DA35,$CT$12:$CU$326,2,0)</f>
        <v>#N/A</v>
      </c>
      <c r="DC35" s="11" t="e">
        <f aca="false">VLOOKUP(DA35,$CT$12:$CV$326,3,0)</f>
        <v>#N/A</v>
      </c>
      <c r="DD35" s="11"/>
      <c r="DE35" s="100" t="n">
        <v>250</v>
      </c>
      <c r="DF35" s="11" t="n">
        <v>9359995</v>
      </c>
      <c r="DG35" s="11" t="n">
        <v>11126</v>
      </c>
      <c r="DH35" s="11" t="s">
        <v>100</v>
      </c>
      <c r="DI35" s="11" t="s">
        <v>101</v>
      </c>
      <c r="DJ35" s="11" t="n">
        <f aca="false">E35</f>
        <v>0</v>
      </c>
      <c r="DK35" s="101" t="n">
        <f aca="false">D35</f>
        <v>314</v>
      </c>
      <c r="DL35" s="11" t="n">
        <f aca="false">DK35*DJ35</f>
        <v>0</v>
      </c>
      <c r="DM35" s="11"/>
      <c r="DN35" s="11" t="n">
        <v>34</v>
      </c>
      <c r="DO35" s="11"/>
      <c r="DP35" s="11"/>
      <c r="DQ35" s="11"/>
      <c r="DR35" s="11"/>
      <c r="DS35" s="11"/>
      <c r="DT35" s="11"/>
      <c r="DU35" s="15"/>
      <c r="DV35" s="15"/>
      <c r="DW35" s="15"/>
      <c r="DX35" s="32"/>
      <c r="DY35" s="32"/>
      <c r="DZ35" s="32"/>
      <c r="EA35" s="32"/>
      <c r="EB35" s="102"/>
      <c r="EC35" s="102"/>
      <c r="ED35" s="102"/>
      <c r="EE35" s="102"/>
      <c r="EF35" s="102"/>
      <c r="EG35" s="88"/>
      <c r="EH35" s="88"/>
      <c r="EI35" s="88"/>
      <c r="EJ35" s="88"/>
      <c r="EK35" s="102"/>
      <c r="EL35" s="102"/>
      <c r="EM35" s="102"/>
      <c r="EN35" s="88"/>
      <c r="EO35" s="88"/>
      <c r="EP35" s="88"/>
      <c r="EQ35" s="88"/>
      <c r="ER35" s="88"/>
      <c r="ES35" s="88"/>
      <c r="ET35" s="88"/>
      <c r="EU35" s="88"/>
      <c r="EV35" s="88"/>
      <c r="EW35" s="88"/>
      <c r="EX35" s="88"/>
      <c r="EY35" s="88"/>
      <c r="EZ35" s="88"/>
      <c r="FA35" s="88"/>
      <c r="FB35" s="88"/>
      <c r="FC35" s="88"/>
      <c r="FD35" s="88"/>
      <c r="FE35" s="88"/>
      <c r="FF35" s="88"/>
      <c r="FG35" s="88"/>
      <c r="FH35" s="88"/>
      <c r="FI35" s="88"/>
      <c r="FJ35" s="88"/>
      <c r="FK35" s="88"/>
      <c r="FL35" s="88"/>
      <c r="FM35" s="88"/>
      <c r="FN35" s="88"/>
      <c r="FO35" s="88"/>
      <c r="FP35" s="88"/>
      <c r="FQ35" s="88"/>
      <c r="FR35" s="88"/>
      <c r="FS35" s="88"/>
      <c r="FT35" s="88"/>
      <c r="FU35" s="88"/>
      <c r="FV35" s="88"/>
      <c r="FW35" s="88"/>
      <c r="FX35" s="88"/>
      <c r="FY35" s="88"/>
      <c r="FZ35" s="88"/>
      <c r="GA35" s="88"/>
      <c r="GB35" s="88"/>
      <c r="GC35" s="88"/>
      <c r="GD35" s="88"/>
      <c r="GE35" s="88"/>
      <c r="GF35" s="88"/>
      <c r="GG35" s="88"/>
      <c r="GH35" s="88"/>
      <c r="GI35" s="88"/>
      <c r="GJ35" s="88"/>
      <c r="GK35" s="88"/>
      <c r="GL35" s="88"/>
      <c r="GM35" s="103"/>
      <c r="GN35" s="88"/>
      <c r="GO35" s="104" t="n">
        <f aca="false">C35+2</f>
        <v>17.7</v>
      </c>
      <c r="GP35" s="105" t="n">
        <f aca="false">GO35*20</f>
        <v>354</v>
      </c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88"/>
      <c r="HB35" s="88"/>
      <c r="HC35" s="88"/>
      <c r="HD35" s="88"/>
      <c r="HE35" s="88"/>
    </row>
    <row r="36" customFormat="false" ht="15" hidden="false" customHeight="true" outlineLevel="0" collapsed="false">
      <c r="A36" s="91" t="s">
        <v>102</v>
      </c>
      <c r="B36" s="112" t="n">
        <v>0.5</v>
      </c>
      <c r="C36" s="93" t="n">
        <v>15.7</v>
      </c>
      <c r="D36" s="116" t="n">
        <f aca="false">C36*20</f>
        <v>314</v>
      </c>
      <c r="E36" s="94"/>
      <c r="F36" s="95" t="n">
        <f aca="false">E36*D36</f>
        <v>0</v>
      </c>
      <c r="G36" s="96" t="s">
        <v>103</v>
      </c>
      <c r="H36" s="64"/>
      <c r="I36" s="65" t="s">
        <v>28</v>
      </c>
      <c r="J36" s="67"/>
      <c r="K36" s="67"/>
      <c r="L36" s="97"/>
      <c r="M36" s="68"/>
      <c r="N36" s="67"/>
      <c r="O36" s="72"/>
      <c r="P36" s="72"/>
      <c r="Q36" s="68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67"/>
      <c r="AT36" s="67"/>
      <c r="AU36" s="67"/>
      <c r="AV36" s="67"/>
      <c r="AW36" s="67"/>
      <c r="AX36" s="67"/>
      <c r="AY36" s="67"/>
      <c r="AZ36" s="66"/>
      <c r="BA36" s="66"/>
      <c r="BB36" s="66"/>
      <c r="BC36" s="66"/>
      <c r="BD36" s="66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6"/>
      <c r="CR36" s="66"/>
      <c r="CS36" s="66"/>
      <c r="CT36" s="98"/>
      <c r="CU36" s="98"/>
      <c r="CV36" s="11"/>
      <c r="CW36" s="15"/>
      <c r="CX36" s="11"/>
      <c r="CY36" s="11"/>
      <c r="CZ36" s="11"/>
      <c r="DA36" s="99" t="s">
        <v>102</v>
      </c>
      <c r="DB36" s="11" t="e">
        <f aca="false">VLOOKUP(DA36,$CT$12:$CU$326,2,0)</f>
        <v>#N/A</v>
      </c>
      <c r="DC36" s="11" t="e">
        <f aca="false">VLOOKUP(DA36,$CT$12:$CV$326,3,0)</f>
        <v>#N/A</v>
      </c>
      <c r="DD36" s="11"/>
      <c r="DE36" s="100" t="n">
        <v>250</v>
      </c>
      <c r="DF36" s="11"/>
      <c r="DG36" s="11"/>
      <c r="DH36" s="11"/>
      <c r="DI36" s="11" t="s">
        <v>104</v>
      </c>
      <c r="DJ36" s="11" t="n">
        <f aca="false">E36</f>
        <v>0</v>
      </c>
      <c r="DK36" s="101" t="n">
        <f aca="false">D36</f>
        <v>314</v>
      </c>
      <c r="DL36" s="11" t="n">
        <f aca="false">DK36*DJ36</f>
        <v>0</v>
      </c>
      <c r="DM36" s="11"/>
      <c r="DN36" s="11" t="n">
        <v>43</v>
      </c>
      <c r="DO36" s="11"/>
      <c r="DP36" s="99"/>
      <c r="DQ36" s="98"/>
      <c r="DR36" s="98"/>
      <c r="DS36" s="11"/>
      <c r="DT36" s="11"/>
      <c r="DU36" s="15"/>
      <c r="DV36" s="15"/>
      <c r="DW36" s="15"/>
      <c r="DX36" s="32"/>
      <c r="DY36" s="32"/>
      <c r="DZ36" s="32"/>
      <c r="EA36" s="32"/>
      <c r="EB36" s="102"/>
      <c r="EC36" s="102"/>
      <c r="ED36" s="102"/>
      <c r="EE36" s="102"/>
      <c r="EF36" s="102"/>
      <c r="EG36" s="88"/>
      <c r="EH36" s="88"/>
      <c r="EI36" s="88"/>
      <c r="EJ36" s="88"/>
      <c r="EK36" s="102"/>
      <c r="EL36" s="102"/>
      <c r="EM36" s="102"/>
      <c r="EN36" s="88"/>
      <c r="EO36" s="88"/>
      <c r="EP36" s="88"/>
      <c r="EQ36" s="88"/>
      <c r="ER36" s="88"/>
      <c r="ES36" s="88"/>
      <c r="ET36" s="88"/>
      <c r="EU36" s="88"/>
      <c r="EV36" s="88"/>
      <c r="EW36" s="88"/>
      <c r="EX36" s="88"/>
      <c r="EY36" s="88"/>
      <c r="EZ36" s="88"/>
      <c r="FA36" s="88"/>
      <c r="FB36" s="88"/>
      <c r="FC36" s="88"/>
      <c r="FD36" s="88"/>
      <c r="FE36" s="88"/>
      <c r="FF36" s="88"/>
      <c r="FG36" s="88"/>
      <c r="FH36" s="88"/>
      <c r="FI36" s="88"/>
      <c r="FJ36" s="88"/>
      <c r="FK36" s="88"/>
      <c r="FL36" s="88"/>
      <c r="FM36" s="88"/>
      <c r="FN36" s="88"/>
      <c r="FO36" s="88"/>
      <c r="FP36" s="88"/>
      <c r="FQ36" s="88"/>
      <c r="FR36" s="88"/>
      <c r="FS36" s="88"/>
      <c r="FT36" s="88"/>
      <c r="FU36" s="88"/>
      <c r="FV36" s="88"/>
      <c r="FW36" s="88"/>
      <c r="FX36" s="88"/>
      <c r="FY36" s="88"/>
      <c r="FZ36" s="88"/>
      <c r="GA36" s="88"/>
      <c r="GB36" s="88"/>
      <c r="GC36" s="88"/>
      <c r="GD36" s="88"/>
      <c r="GE36" s="88"/>
      <c r="GF36" s="88"/>
      <c r="GG36" s="88"/>
      <c r="GH36" s="88"/>
      <c r="GI36" s="88"/>
      <c r="GJ36" s="88"/>
      <c r="GK36" s="88"/>
      <c r="GL36" s="88"/>
      <c r="GM36" s="103"/>
      <c r="GN36" s="88"/>
      <c r="GO36" s="104" t="n">
        <f aca="false">C36+2</f>
        <v>17.7</v>
      </c>
      <c r="GP36" s="105" t="n">
        <f aca="false">GO36*20</f>
        <v>354</v>
      </c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88"/>
      <c r="HB36" s="88"/>
      <c r="HC36" s="88"/>
      <c r="HD36" s="88"/>
      <c r="HE36" s="88"/>
    </row>
    <row r="37" customFormat="false" ht="15" hidden="false" customHeight="true" outlineLevel="0" collapsed="false">
      <c r="A37" s="91" t="s">
        <v>105</v>
      </c>
      <c r="B37" s="112" t="n">
        <v>1</v>
      </c>
      <c r="C37" s="93" t="n">
        <v>15.7</v>
      </c>
      <c r="D37" s="116" t="n">
        <f aca="false">C37*20</f>
        <v>314</v>
      </c>
      <c r="E37" s="94"/>
      <c r="F37" s="95" t="n">
        <f aca="false">E37*D37</f>
        <v>0</v>
      </c>
      <c r="G37" s="96" t="s">
        <v>106</v>
      </c>
      <c r="H37" s="64"/>
      <c r="I37" s="65" t="s">
        <v>28</v>
      </c>
      <c r="J37" s="67"/>
      <c r="K37" s="67"/>
      <c r="L37" s="97"/>
      <c r="M37" s="68"/>
      <c r="N37" s="67"/>
      <c r="O37" s="72"/>
      <c r="P37" s="72"/>
      <c r="Q37" s="68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67"/>
      <c r="AT37" s="67"/>
      <c r="AU37" s="67"/>
      <c r="AV37" s="67"/>
      <c r="AW37" s="67"/>
      <c r="AX37" s="67"/>
      <c r="AY37" s="67"/>
      <c r="AZ37" s="66"/>
      <c r="BA37" s="66"/>
      <c r="BB37" s="66"/>
      <c r="BC37" s="66"/>
      <c r="BD37" s="66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6"/>
      <c r="CR37" s="66"/>
      <c r="CS37" s="66"/>
      <c r="CT37" s="98"/>
      <c r="CU37" s="98"/>
      <c r="CV37" s="11"/>
      <c r="CW37" s="15"/>
      <c r="CX37" s="11"/>
      <c r="CY37" s="11"/>
      <c r="CZ37" s="11"/>
      <c r="DA37" s="99" t="s">
        <v>105</v>
      </c>
      <c r="DB37" s="11" t="e">
        <f aca="false">VLOOKUP(DA37,$CT$12:$CU$326,2,0)</f>
        <v>#N/A</v>
      </c>
      <c r="DC37" s="11" t="e">
        <f aca="false">VLOOKUP(DA37,$CT$12:$CV$326,3,0)</f>
        <v>#N/A</v>
      </c>
      <c r="DD37" s="11"/>
      <c r="DE37" s="100" t="n">
        <v>250</v>
      </c>
      <c r="DF37" s="11"/>
      <c r="DG37" s="11"/>
      <c r="DH37" s="11"/>
      <c r="DI37" s="11" t="s">
        <v>107</v>
      </c>
      <c r="DJ37" s="11" t="n">
        <f aca="false">E37</f>
        <v>0</v>
      </c>
      <c r="DK37" s="101" t="n">
        <f aca="false">D37</f>
        <v>314</v>
      </c>
      <c r="DL37" s="11" t="n">
        <f aca="false">DK37*DJ37</f>
        <v>0</v>
      </c>
      <c r="DM37" s="11"/>
      <c r="DN37" s="11" t="n">
        <v>44</v>
      </c>
      <c r="DO37" s="11"/>
      <c r="DP37" s="11"/>
      <c r="DQ37" s="11"/>
      <c r="DR37" s="11"/>
      <c r="DS37" s="11"/>
      <c r="DT37" s="11"/>
      <c r="DU37" s="15"/>
      <c r="DV37" s="15"/>
      <c r="DW37" s="15"/>
      <c r="DX37" s="32"/>
      <c r="DY37" s="32"/>
      <c r="DZ37" s="32"/>
      <c r="EA37" s="32"/>
      <c r="EB37" s="102"/>
      <c r="EC37" s="102"/>
      <c r="ED37" s="102"/>
      <c r="EE37" s="102"/>
      <c r="EF37" s="102"/>
      <c r="EG37" s="88"/>
      <c r="EH37" s="88"/>
      <c r="EI37" s="88"/>
      <c r="EJ37" s="88"/>
      <c r="EK37" s="102"/>
      <c r="EL37" s="102"/>
      <c r="EM37" s="102"/>
      <c r="EN37" s="88"/>
      <c r="EO37" s="88"/>
      <c r="EP37" s="88"/>
      <c r="EQ37" s="88"/>
      <c r="ER37" s="88"/>
      <c r="ES37" s="88"/>
      <c r="ET37" s="88"/>
      <c r="EU37" s="88"/>
      <c r="EV37" s="88"/>
      <c r="EW37" s="88"/>
      <c r="EX37" s="88"/>
      <c r="EY37" s="88"/>
      <c r="EZ37" s="88"/>
      <c r="FA37" s="88"/>
      <c r="FB37" s="88"/>
      <c r="FC37" s="88"/>
      <c r="FD37" s="88"/>
      <c r="FE37" s="88"/>
      <c r="FF37" s="88"/>
      <c r="FG37" s="88"/>
      <c r="FH37" s="88"/>
      <c r="FI37" s="88"/>
      <c r="FJ37" s="88"/>
      <c r="FK37" s="88"/>
      <c r="FL37" s="88"/>
      <c r="FM37" s="88"/>
      <c r="FN37" s="88"/>
      <c r="FO37" s="88"/>
      <c r="FP37" s="88"/>
      <c r="FQ37" s="88"/>
      <c r="FR37" s="88"/>
      <c r="FS37" s="88"/>
      <c r="FT37" s="88"/>
      <c r="FU37" s="88"/>
      <c r="FV37" s="88"/>
      <c r="FW37" s="88"/>
      <c r="FX37" s="88"/>
      <c r="FY37" s="88"/>
      <c r="FZ37" s="88"/>
      <c r="GA37" s="88"/>
      <c r="GB37" s="88"/>
      <c r="GC37" s="88"/>
      <c r="GD37" s="88"/>
      <c r="GE37" s="88"/>
      <c r="GF37" s="88"/>
      <c r="GG37" s="88"/>
      <c r="GH37" s="88"/>
      <c r="GI37" s="88"/>
      <c r="GJ37" s="88"/>
      <c r="GK37" s="88"/>
      <c r="GL37" s="88"/>
      <c r="GM37" s="103"/>
      <c r="GN37" s="88"/>
      <c r="GO37" s="104" t="n">
        <f aca="false">C37+2</f>
        <v>17.7</v>
      </c>
      <c r="GP37" s="105" t="n">
        <f aca="false">GO37*20</f>
        <v>354</v>
      </c>
      <c r="GQ37" s="90"/>
      <c r="GR37" s="90"/>
      <c r="GS37" s="90"/>
      <c r="GT37" s="90"/>
      <c r="GU37" s="90"/>
      <c r="GV37" s="90"/>
      <c r="GW37" s="90"/>
      <c r="GX37" s="90"/>
      <c r="GY37" s="90"/>
      <c r="GZ37" s="90"/>
      <c r="HA37" s="88"/>
      <c r="HB37" s="88"/>
      <c r="HC37" s="88"/>
      <c r="HD37" s="88"/>
      <c r="HE37" s="88"/>
    </row>
    <row r="38" customFormat="false" ht="15" hidden="false" customHeight="true" outlineLevel="0" collapsed="false">
      <c r="A38" s="91" t="s">
        <v>108</v>
      </c>
      <c r="B38" s="112" t="n">
        <v>1</v>
      </c>
      <c r="C38" s="93" t="n">
        <v>15.7</v>
      </c>
      <c r="D38" s="116" t="n">
        <f aca="false">C38*20</f>
        <v>314</v>
      </c>
      <c r="E38" s="94"/>
      <c r="F38" s="95" t="n">
        <f aca="false">E38*D38</f>
        <v>0</v>
      </c>
      <c r="G38" s="96" t="s">
        <v>109</v>
      </c>
      <c r="H38" s="64"/>
      <c r="I38" s="65" t="s">
        <v>28</v>
      </c>
      <c r="J38" s="67"/>
      <c r="K38" s="67"/>
      <c r="L38" s="97"/>
      <c r="M38" s="68"/>
      <c r="N38" s="67"/>
      <c r="O38" s="72"/>
      <c r="P38" s="72"/>
      <c r="Q38" s="68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67"/>
      <c r="AT38" s="67"/>
      <c r="AU38" s="67"/>
      <c r="AV38" s="67"/>
      <c r="AW38" s="67"/>
      <c r="AX38" s="67"/>
      <c r="AY38" s="67"/>
      <c r="AZ38" s="66"/>
      <c r="BA38" s="66"/>
      <c r="BB38" s="66"/>
      <c r="BC38" s="66"/>
      <c r="BD38" s="66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6"/>
      <c r="CR38" s="66"/>
      <c r="CS38" s="66"/>
      <c r="CT38" s="98"/>
      <c r="CU38" s="98"/>
      <c r="CV38" s="11"/>
      <c r="CW38" s="15"/>
      <c r="CX38" s="11"/>
      <c r="CY38" s="11"/>
      <c r="CZ38" s="11"/>
      <c r="DA38" s="99" t="s">
        <v>108</v>
      </c>
      <c r="DB38" s="11" t="e">
        <f aca="false">VLOOKUP(DA38,$CT$12:$CU$326,2,0)</f>
        <v>#N/A</v>
      </c>
      <c r="DC38" s="11" t="e">
        <f aca="false">VLOOKUP(DA38,$CT$12:$CV$326,3,0)</f>
        <v>#N/A</v>
      </c>
      <c r="DD38" s="11"/>
      <c r="DE38" s="100" t="n">
        <v>250</v>
      </c>
      <c r="DF38" s="11"/>
      <c r="DG38" s="11"/>
      <c r="DH38" s="11"/>
      <c r="DI38" s="11" t="s">
        <v>110</v>
      </c>
      <c r="DJ38" s="11" t="n">
        <f aca="false">E38</f>
        <v>0</v>
      </c>
      <c r="DK38" s="101" t="n">
        <f aca="false">D38</f>
        <v>314</v>
      </c>
      <c r="DL38" s="11" t="n">
        <f aca="false">DK38*DJ38</f>
        <v>0</v>
      </c>
      <c r="DM38" s="11"/>
      <c r="DN38" s="11" t="n">
        <v>45</v>
      </c>
      <c r="DO38" s="11"/>
      <c r="DP38" s="11"/>
      <c r="DQ38" s="11"/>
      <c r="DR38" s="11"/>
      <c r="DS38" s="11"/>
      <c r="DT38" s="11"/>
      <c r="DU38" s="15"/>
      <c r="DV38" s="15"/>
      <c r="DW38" s="15"/>
      <c r="DX38" s="32"/>
      <c r="DY38" s="32"/>
      <c r="DZ38" s="32"/>
      <c r="EA38" s="32"/>
      <c r="EB38" s="102"/>
      <c r="EC38" s="102"/>
      <c r="ED38" s="102"/>
      <c r="EE38" s="102"/>
      <c r="EF38" s="102"/>
      <c r="EG38" s="88"/>
      <c r="EH38" s="88"/>
      <c r="EI38" s="88"/>
      <c r="EJ38" s="88"/>
      <c r="EK38" s="102"/>
      <c r="EL38" s="102"/>
      <c r="EM38" s="102"/>
      <c r="EN38" s="88"/>
      <c r="EO38" s="88"/>
      <c r="EP38" s="88"/>
      <c r="EQ38" s="88"/>
      <c r="ER38" s="88"/>
      <c r="ES38" s="88"/>
      <c r="ET38" s="88"/>
      <c r="EU38" s="88"/>
      <c r="EV38" s="88"/>
      <c r="EW38" s="88"/>
      <c r="EX38" s="88"/>
      <c r="EY38" s="88"/>
      <c r="EZ38" s="88"/>
      <c r="FA38" s="88"/>
      <c r="FB38" s="88"/>
      <c r="FC38" s="88"/>
      <c r="FD38" s="88"/>
      <c r="FE38" s="88"/>
      <c r="FF38" s="88"/>
      <c r="FG38" s="88"/>
      <c r="FH38" s="88"/>
      <c r="FI38" s="88"/>
      <c r="FJ38" s="88"/>
      <c r="FK38" s="88"/>
      <c r="FL38" s="88"/>
      <c r="FM38" s="88"/>
      <c r="FN38" s="88"/>
      <c r="FO38" s="88"/>
      <c r="FP38" s="88"/>
      <c r="FQ38" s="88"/>
      <c r="FR38" s="88"/>
      <c r="FS38" s="88"/>
      <c r="FT38" s="88"/>
      <c r="FU38" s="88"/>
      <c r="FV38" s="88"/>
      <c r="FW38" s="88"/>
      <c r="FX38" s="88"/>
      <c r="FY38" s="88"/>
      <c r="FZ38" s="88"/>
      <c r="GA38" s="88"/>
      <c r="GB38" s="88"/>
      <c r="GC38" s="88"/>
      <c r="GD38" s="88"/>
      <c r="GE38" s="88"/>
      <c r="GF38" s="88"/>
      <c r="GG38" s="88"/>
      <c r="GH38" s="88"/>
      <c r="GI38" s="88"/>
      <c r="GJ38" s="88"/>
      <c r="GK38" s="88"/>
      <c r="GL38" s="88"/>
      <c r="GM38" s="103"/>
      <c r="GN38" s="88"/>
      <c r="GO38" s="104" t="n">
        <f aca="false">C38+2</f>
        <v>17.7</v>
      </c>
      <c r="GP38" s="105" t="n">
        <f aca="false">GO38*20</f>
        <v>354</v>
      </c>
      <c r="GQ38" s="90"/>
      <c r="GR38" s="90"/>
      <c r="GS38" s="90"/>
      <c r="GT38" s="90"/>
      <c r="GU38" s="90"/>
      <c r="GV38" s="90"/>
      <c r="GW38" s="90"/>
      <c r="GX38" s="90"/>
      <c r="GY38" s="90"/>
      <c r="GZ38" s="90"/>
      <c r="HA38" s="88"/>
      <c r="HB38" s="88"/>
      <c r="HC38" s="88"/>
      <c r="HD38" s="88"/>
      <c r="HE38" s="88"/>
    </row>
    <row r="39" customFormat="false" ht="15" hidden="false" customHeight="false" outlineLevel="0" collapsed="false">
      <c r="A39" s="91" t="s">
        <v>111</v>
      </c>
      <c r="B39" s="112" t="n">
        <v>2</v>
      </c>
      <c r="C39" s="93" t="n">
        <v>15.7</v>
      </c>
      <c r="D39" s="116" t="n">
        <f aca="false">C39*20</f>
        <v>314</v>
      </c>
      <c r="E39" s="94"/>
      <c r="F39" s="95" t="n">
        <f aca="false">E39*D39</f>
        <v>0</v>
      </c>
      <c r="G39" s="96" t="s">
        <v>112</v>
      </c>
      <c r="H39" s="64"/>
      <c r="I39" s="65" t="s">
        <v>28</v>
      </c>
      <c r="J39" s="67"/>
      <c r="K39" s="67"/>
      <c r="L39" s="97"/>
      <c r="M39" s="68"/>
      <c r="N39" s="67"/>
      <c r="O39" s="72"/>
      <c r="P39" s="72"/>
      <c r="Q39" s="68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67"/>
      <c r="AT39" s="67"/>
      <c r="AU39" s="67"/>
      <c r="AV39" s="67"/>
      <c r="AW39" s="67"/>
      <c r="AX39" s="67"/>
      <c r="AY39" s="67"/>
      <c r="AZ39" s="66"/>
      <c r="BA39" s="66"/>
      <c r="BB39" s="66"/>
      <c r="BC39" s="66"/>
      <c r="BD39" s="66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6"/>
      <c r="CR39" s="66"/>
      <c r="CS39" s="66"/>
      <c r="CT39" s="98"/>
      <c r="CU39" s="98"/>
      <c r="CV39" s="11"/>
      <c r="CW39" s="15"/>
      <c r="CX39" s="11"/>
      <c r="CY39" s="11"/>
      <c r="CZ39" s="11"/>
      <c r="DA39" s="99" t="s">
        <v>111</v>
      </c>
      <c r="DB39" s="11" t="e">
        <f aca="false">VLOOKUP(DA39,$CT$12:$CU$326,2,0)</f>
        <v>#N/A</v>
      </c>
      <c r="DC39" s="11" t="e">
        <f aca="false">VLOOKUP(DA39,$CT$12:$CV$326,3,0)</f>
        <v>#N/A</v>
      </c>
      <c r="DD39" s="11"/>
      <c r="DE39" s="100" t="n">
        <v>250</v>
      </c>
      <c r="DF39" s="11"/>
      <c r="DG39" s="11"/>
      <c r="DH39" s="11"/>
      <c r="DI39" s="11" t="s">
        <v>113</v>
      </c>
      <c r="DJ39" s="11" t="n">
        <f aca="false">E39</f>
        <v>0</v>
      </c>
      <c r="DK39" s="101" t="n">
        <f aca="false">D39</f>
        <v>314</v>
      </c>
      <c r="DL39" s="11" t="n">
        <f aca="false">DK39*DJ39</f>
        <v>0</v>
      </c>
      <c r="DM39" s="11"/>
      <c r="DN39" s="11" t="n">
        <v>46</v>
      </c>
      <c r="DO39" s="11"/>
      <c r="DP39" s="11"/>
      <c r="DQ39" s="11"/>
      <c r="DR39" s="11"/>
      <c r="DS39" s="11"/>
      <c r="DT39" s="11"/>
      <c r="DU39" s="15"/>
      <c r="DV39" s="15"/>
      <c r="DW39" s="15"/>
      <c r="DX39" s="32"/>
      <c r="DY39" s="32"/>
      <c r="DZ39" s="32"/>
      <c r="EA39" s="32"/>
      <c r="EB39" s="102"/>
      <c r="EC39" s="102"/>
      <c r="ED39" s="102"/>
      <c r="EE39" s="102"/>
      <c r="EF39" s="102"/>
      <c r="EG39" s="88"/>
      <c r="EH39" s="88"/>
      <c r="EI39" s="88"/>
      <c r="EJ39" s="88"/>
      <c r="EK39" s="102"/>
      <c r="EL39" s="102"/>
      <c r="EM39" s="102"/>
      <c r="EN39" s="88"/>
      <c r="EO39" s="88"/>
      <c r="EP39" s="88"/>
      <c r="EQ39" s="88"/>
      <c r="ER39" s="88"/>
      <c r="ES39" s="88"/>
      <c r="ET39" s="88"/>
      <c r="EU39" s="88"/>
      <c r="EV39" s="88"/>
      <c r="EW39" s="88"/>
      <c r="EX39" s="88"/>
      <c r="EY39" s="88"/>
      <c r="EZ39" s="88"/>
      <c r="FA39" s="88"/>
      <c r="FB39" s="88"/>
      <c r="FC39" s="88"/>
      <c r="FD39" s="88"/>
      <c r="FE39" s="88"/>
      <c r="FF39" s="88"/>
      <c r="FG39" s="88"/>
      <c r="FH39" s="88"/>
      <c r="FI39" s="88"/>
      <c r="FJ39" s="88"/>
      <c r="FK39" s="88"/>
      <c r="FL39" s="88"/>
      <c r="FM39" s="88"/>
      <c r="FN39" s="88"/>
      <c r="FO39" s="88"/>
      <c r="FP39" s="88"/>
      <c r="FQ39" s="88"/>
      <c r="FR39" s="88"/>
      <c r="FS39" s="88"/>
      <c r="FT39" s="88"/>
      <c r="FU39" s="88"/>
      <c r="FV39" s="88"/>
      <c r="FW39" s="88"/>
      <c r="FX39" s="88"/>
      <c r="FY39" s="88"/>
      <c r="FZ39" s="88"/>
      <c r="GA39" s="88"/>
      <c r="GB39" s="88"/>
      <c r="GC39" s="88"/>
      <c r="GD39" s="88"/>
      <c r="GE39" s="88"/>
      <c r="GF39" s="88"/>
      <c r="GG39" s="88"/>
      <c r="GH39" s="88"/>
      <c r="GI39" s="88"/>
      <c r="GJ39" s="88"/>
      <c r="GK39" s="88"/>
      <c r="GL39" s="88"/>
      <c r="GM39" s="103"/>
      <c r="GN39" s="88"/>
      <c r="GO39" s="104" t="n">
        <f aca="false">C39+2</f>
        <v>17.7</v>
      </c>
      <c r="GP39" s="105" t="n">
        <f aca="false">GO39*20</f>
        <v>354</v>
      </c>
      <c r="GQ39" s="90"/>
      <c r="GR39" s="90"/>
      <c r="GS39" s="90"/>
      <c r="GT39" s="90"/>
      <c r="GU39" s="90"/>
      <c r="GV39" s="90"/>
      <c r="GW39" s="90"/>
      <c r="GX39" s="90"/>
      <c r="GY39" s="90"/>
      <c r="GZ39" s="90"/>
      <c r="HA39" s="88"/>
      <c r="HB39" s="88"/>
      <c r="HC39" s="88"/>
      <c r="HD39" s="88"/>
      <c r="HE39" s="88"/>
    </row>
    <row r="40" customFormat="false" ht="15" hidden="false" customHeight="true" outlineLevel="0" collapsed="false">
      <c r="A40" s="91" t="s">
        <v>114</v>
      </c>
      <c r="B40" s="112" t="n">
        <v>1.5</v>
      </c>
      <c r="C40" s="93" t="n">
        <v>15.7</v>
      </c>
      <c r="D40" s="116" t="n">
        <f aca="false">C40*20</f>
        <v>314</v>
      </c>
      <c r="E40" s="94"/>
      <c r="F40" s="95" t="n">
        <f aca="false">E40*D40</f>
        <v>0</v>
      </c>
      <c r="G40" s="96" t="s">
        <v>115</v>
      </c>
      <c r="H40" s="64"/>
      <c r="I40" s="65" t="s">
        <v>28</v>
      </c>
      <c r="J40" s="67"/>
      <c r="K40" s="67"/>
      <c r="L40" s="97"/>
      <c r="M40" s="68"/>
      <c r="N40" s="67"/>
      <c r="O40" s="72"/>
      <c r="P40" s="72"/>
      <c r="Q40" s="68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67"/>
      <c r="AT40" s="67"/>
      <c r="AU40" s="67"/>
      <c r="AV40" s="67"/>
      <c r="AW40" s="67"/>
      <c r="AX40" s="67"/>
      <c r="AY40" s="67"/>
      <c r="AZ40" s="66"/>
      <c r="BA40" s="66"/>
      <c r="BB40" s="66"/>
      <c r="BC40" s="66"/>
      <c r="BD40" s="66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6"/>
      <c r="CR40" s="66"/>
      <c r="CS40" s="66"/>
      <c r="CT40" s="98"/>
      <c r="CU40" s="98"/>
      <c r="CV40" s="11"/>
      <c r="CW40" s="15"/>
      <c r="CX40" s="11"/>
      <c r="CY40" s="11"/>
      <c r="CZ40" s="11"/>
      <c r="DA40" s="99" t="s">
        <v>114</v>
      </c>
      <c r="DB40" s="11" t="e">
        <f aca="false">VLOOKUP(DA40,$CT$12:$CU$326,2,0)</f>
        <v>#N/A</v>
      </c>
      <c r="DC40" s="11" t="e">
        <f aca="false">VLOOKUP(DA40,$CT$12:$CV$326,3,0)</f>
        <v>#N/A</v>
      </c>
      <c r="DD40" s="11"/>
      <c r="DE40" s="100" t="n">
        <v>250</v>
      </c>
      <c r="DF40" s="11"/>
      <c r="DG40" s="11"/>
      <c r="DH40" s="11"/>
      <c r="DI40" s="11" t="s">
        <v>116</v>
      </c>
      <c r="DJ40" s="11" t="n">
        <f aca="false">E40</f>
        <v>0</v>
      </c>
      <c r="DK40" s="101" t="n">
        <f aca="false">D40</f>
        <v>314</v>
      </c>
      <c r="DL40" s="11" t="n">
        <f aca="false">DK40*DJ40</f>
        <v>0</v>
      </c>
      <c r="DM40" s="11"/>
      <c r="DN40" s="11" t="n">
        <v>47</v>
      </c>
      <c r="DO40" s="11"/>
      <c r="DP40" s="11"/>
      <c r="DQ40" s="11"/>
      <c r="DR40" s="11"/>
      <c r="DS40" s="11"/>
      <c r="DT40" s="11"/>
      <c r="DU40" s="15"/>
      <c r="DV40" s="15"/>
      <c r="DW40" s="15"/>
      <c r="DX40" s="32"/>
      <c r="DY40" s="32"/>
      <c r="DZ40" s="32"/>
      <c r="EA40" s="32"/>
      <c r="EB40" s="102"/>
      <c r="EC40" s="102"/>
      <c r="ED40" s="102"/>
      <c r="EE40" s="102"/>
      <c r="EF40" s="102"/>
      <c r="EG40" s="88"/>
      <c r="EH40" s="88"/>
      <c r="EI40" s="88"/>
      <c r="EJ40" s="88"/>
      <c r="EK40" s="102"/>
      <c r="EL40" s="102"/>
      <c r="EM40" s="102"/>
      <c r="EN40" s="88"/>
      <c r="EO40" s="88"/>
      <c r="EP40" s="88"/>
      <c r="EQ40" s="88"/>
      <c r="ER40" s="88"/>
      <c r="ES40" s="88"/>
      <c r="ET40" s="88"/>
      <c r="EU40" s="88"/>
      <c r="EV40" s="88"/>
      <c r="EW40" s="88"/>
      <c r="EX40" s="88"/>
      <c r="EY40" s="88"/>
      <c r="EZ40" s="88"/>
      <c r="FA40" s="88"/>
      <c r="FB40" s="88"/>
      <c r="FC40" s="88"/>
      <c r="FD40" s="88"/>
      <c r="FE40" s="88"/>
      <c r="FF40" s="88"/>
      <c r="FG40" s="88"/>
      <c r="FH40" s="88"/>
      <c r="FI40" s="88"/>
      <c r="FJ40" s="88"/>
      <c r="FK40" s="88"/>
      <c r="FL40" s="88"/>
      <c r="FM40" s="88"/>
      <c r="FN40" s="88"/>
      <c r="FO40" s="88"/>
      <c r="FP40" s="88"/>
      <c r="FQ40" s="88"/>
      <c r="FR40" s="88"/>
      <c r="FS40" s="88"/>
      <c r="FT40" s="88"/>
      <c r="FU40" s="88"/>
      <c r="FV40" s="88"/>
      <c r="FW40" s="88"/>
      <c r="FX40" s="88"/>
      <c r="FY40" s="88"/>
      <c r="FZ40" s="88"/>
      <c r="GA40" s="88"/>
      <c r="GB40" s="88"/>
      <c r="GC40" s="88"/>
      <c r="GD40" s="88"/>
      <c r="GE40" s="88"/>
      <c r="GF40" s="88"/>
      <c r="GG40" s="88"/>
      <c r="GH40" s="88"/>
      <c r="GI40" s="88"/>
      <c r="GJ40" s="88"/>
      <c r="GK40" s="88"/>
      <c r="GL40" s="88"/>
      <c r="GM40" s="103"/>
      <c r="GN40" s="88"/>
      <c r="GO40" s="104" t="n">
        <f aca="false">C40+2</f>
        <v>17.7</v>
      </c>
      <c r="GP40" s="105" t="n">
        <f aca="false">GO40*20</f>
        <v>354</v>
      </c>
      <c r="GQ40" s="90"/>
      <c r="GR40" s="90"/>
      <c r="GS40" s="90"/>
      <c r="GT40" s="90"/>
      <c r="GU40" s="90"/>
      <c r="GV40" s="90"/>
      <c r="GW40" s="90"/>
      <c r="GX40" s="90"/>
      <c r="GY40" s="90"/>
      <c r="GZ40" s="90"/>
      <c r="HA40" s="88"/>
      <c r="HB40" s="88"/>
      <c r="HC40" s="88"/>
      <c r="HD40" s="88"/>
      <c r="HE40" s="88"/>
    </row>
    <row r="41" customFormat="false" ht="15" hidden="false" customHeight="false" outlineLevel="0" collapsed="false">
      <c r="A41" s="91" t="s">
        <v>117</v>
      </c>
      <c r="B41" s="112" t="n">
        <v>1.5</v>
      </c>
      <c r="C41" s="93" t="n">
        <v>15.7</v>
      </c>
      <c r="D41" s="116" t="n">
        <f aca="false">C41*20</f>
        <v>314</v>
      </c>
      <c r="E41" s="94"/>
      <c r="F41" s="95" t="n">
        <f aca="false">E41*D41</f>
        <v>0</v>
      </c>
      <c r="G41" s="96" t="s">
        <v>118</v>
      </c>
      <c r="H41" s="64"/>
      <c r="I41" s="65" t="s">
        <v>28</v>
      </c>
      <c r="J41" s="67"/>
      <c r="K41" s="67"/>
      <c r="L41" s="97"/>
      <c r="M41" s="68"/>
      <c r="N41" s="67"/>
      <c r="O41" s="72"/>
      <c r="P41" s="72"/>
      <c r="Q41" s="68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67"/>
      <c r="AT41" s="67"/>
      <c r="AU41" s="67"/>
      <c r="AV41" s="67"/>
      <c r="AW41" s="67"/>
      <c r="AX41" s="67"/>
      <c r="AY41" s="67"/>
      <c r="AZ41" s="66"/>
      <c r="BA41" s="66"/>
      <c r="BB41" s="66"/>
      <c r="BC41" s="66"/>
      <c r="BD41" s="66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6"/>
      <c r="CR41" s="66"/>
      <c r="CS41" s="66"/>
      <c r="CT41" s="98"/>
      <c r="CU41" s="98"/>
      <c r="CV41" s="11"/>
      <c r="CW41" s="15"/>
      <c r="CX41" s="11"/>
      <c r="CY41" s="11"/>
      <c r="CZ41" s="11"/>
      <c r="DA41" s="99" t="s">
        <v>117</v>
      </c>
      <c r="DB41" s="11" t="e">
        <f aca="false">VLOOKUP(DA41,$CT$12:$CU$326,2,0)</f>
        <v>#N/A</v>
      </c>
      <c r="DC41" s="11" t="e">
        <f aca="false">VLOOKUP(DA41,$CT$12:$CV$326,3,0)</f>
        <v>#N/A</v>
      </c>
      <c r="DD41" s="11"/>
      <c r="DE41" s="100" t="n">
        <v>250</v>
      </c>
      <c r="DF41" s="11"/>
      <c r="DG41" s="11"/>
      <c r="DH41" s="11"/>
      <c r="DI41" s="11" t="s">
        <v>119</v>
      </c>
      <c r="DJ41" s="11" t="n">
        <f aca="false">E41</f>
        <v>0</v>
      </c>
      <c r="DK41" s="101" t="n">
        <f aca="false">D41</f>
        <v>314</v>
      </c>
      <c r="DL41" s="11" t="n">
        <f aca="false">DK41*DJ41</f>
        <v>0</v>
      </c>
      <c r="DM41" s="11"/>
      <c r="DN41" s="11" t="n">
        <v>48</v>
      </c>
      <c r="DO41" s="11"/>
      <c r="DP41" s="11"/>
      <c r="DQ41" s="11"/>
      <c r="DR41" s="11"/>
      <c r="DS41" s="11"/>
      <c r="DT41" s="11"/>
      <c r="DU41" s="15"/>
      <c r="DV41" s="15"/>
      <c r="DW41" s="15"/>
      <c r="DX41" s="32"/>
      <c r="DY41" s="32"/>
      <c r="DZ41" s="32"/>
      <c r="EA41" s="32"/>
      <c r="EB41" s="102"/>
      <c r="EC41" s="102"/>
      <c r="ED41" s="102"/>
      <c r="EE41" s="102"/>
      <c r="EF41" s="102"/>
      <c r="EG41" s="88"/>
      <c r="EH41" s="88"/>
      <c r="EI41" s="88"/>
      <c r="EJ41" s="88"/>
      <c r="EK41" s="102"/>
      <c r="EL41" s="102"/>
      <c r="EM41" s="102"/>
      <c r="EN41" s="88"/>
      <c r="EO41" s="88"/>
      <c r="EP41" s="88"/>
      <c r="EQ41" s="88"/>
      <c r="ER41" s="88"/>
      <c r="ES41" s="88"/>
      <c r="ET41" s="88"/>
      <c r="EU41" s="88"/>
      <c r="EV41" s="88"/>
      <c r="EW41" s="88"/>
      <c r="EX41" s="88"/>
      <c r="EY41" s="88"/>
      <c r="EZ41" s="88"/>
      <c r="FA41" s="88"/>
      <c r="FB41" s="88"/>
      <c r="FC41" s="88"/>
      <c r="FD41" s="88"/>
      <c r="FE41" s="88"/>
      <c r="FF41" s="88"/>
      <c r="FG41" s="88"/>
      <c r="FH41" s="88"/>
      <c r="FI41" s="88"/>
      <c r="FJ41" s="88"/>
      <c r="FK41" s="88"/>
      <c r="FL41" s="88"/>
      <c r="FM41" s="88"/>
      <c r="FN41" s="88"/>
      <c r="FO41" s="88"/>
      <c r="FP41" s="88"/>
      <c r="FQ41" s="88"/>
      <c r="FR41" s="88"/>
      <c r="FS41" s="88"/>
      <c r="FT41" s="88"/>
      <c r="FU41" s="88"/>
      <c r="FV41" s="88"/>
      <c r="FW41" s="88"/>
      <c r="FX41" s="88"/>
      <c r="FY41" s="88"/>
      <c r="FZ41" s="88"/>
      <c r="GA41" s="88"/>
      <c r="GB41" s="88"/>
      <c r="GC41" s="88"/>
      <c r="GD41" s="88"/>
      <c r="GE41" s="88"/>
      <c r="GF41" s="88"/>
      <c r="GG41" s="88"/>
      <c r="GH41" s="88"/>
      <c r="GI41" s="88"/>
      <c r="GJ41" s="88"/>
      <c r="GK41" s="88"/>
      <c r="GL41" s="88"/>
      <c r="GM41" s="103"/>
      <c r="GN41" s="88"/>
      <c r="GO41" s="104" t="n">
        <f aca="false">C41+2</f>
        <v>17.7</v>
      </c>
      <c r="GP41" s="105" t="n">
        <f aca="false">GO41*20</f>
        <v>354</v>
      </c>
      <c r="GQ41" s="90"/>
      <c r="GR41" s="90"/>
      <c r="GS41" s="90"/>
      <c r="GT41" s="90"/>
      <c r="GU41" s="90"/>
      <c r="GV41" s="90"/>
      <c r="GW41" s="90"/>
      <c r="GX41" s="90"/>
      <c r="GY41" s="90"/>
      <c r="GZ41" s="90"/>
      <c r="HA41" s="88"/>
      <c r="HB41" s="88"/>
      <c r="HC41" s="88"/>
      <c r="HD41" s="88"/>
      <c r="HE41" s="88"/>
    </row>
    <row r="42" customFormat="false" ht="15" hidden="false" customHeight="false" outlineLevel="0" collapsed="false">
      <c r="A42" s="121" t="s">
        <v>120</v>
      </c>
      <c r="B42" s="112" t="n">
        <v>1.5</v>
      </c>
      <c r="C42" s="93" t="n">
        <v>15.7</v>
      </c>
      <c r="D42" s="116" t="n">
        <f aca="false">C42*20</f>
        <v>314</v>
      </c>
      <c r="E42" s="94"/>
      <c r="F42" s="95" t="n">
        <f aca="false">E42*D42</f>
        <v>0</v>
      </c>
      <c r="G42" s="96" t="s">
        <v>121</v>
      </c>
      <c r="H42" s="64"/>
      <c r="I42" s="65" t="s">
        <v>28</v>
      </c>
      <c r="J42" s="67"/>
      <c r="K42" s="67"/>
      <c r="L42" s="97"/>
      <c r="M42" s="68"/>
      <c r="N42" s="67"/>
      <c r="O42" s="72"/>
      <c r="P42" s="72"/>
      <c r="Q42" s="68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67"/>
      <c r="AT42" s="67"/>
      <c r="AU42" s="67"/>
      <c r="AV42" s="67"/>
      <c r="AW42" s="67"/>
      <c r="AX42" s="67"/>
      <c r="AY42" s="67"/>
      <c r="AZ42" s="66"/>
      <c r="BA42" s="66"/>
      <c r="BB42" s="66"/>
      <c r="BC42" s="66"/>
      <c r="BD42" s="66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6"/>
      <c r="CR42" s="66"/>
      <c r="CS42" s="66"/>
      <c r="CT42" s="98"/>
      <c r="CU42" s="98"/>
      <c r="CV42" s="11"/>
      <c r="CW42" s="15"/>
      <c r="CX42" s="11"/>
      <c r="CY42" s="11"/>
      <c r="CZ42" s="11"/>
      <c r="DA42" s="99" t="s">
        <v>120</v>
      </c>
      <c r="DB42" s="11" t="e">
        <f aca="false">VLOOKUP(DA42,$CT$12:$CU$326,2,0)</f>
        <v>#N/A</v>
      </c>
      <c r="DC42" s="11" t="e">
        <f aca="false">VLOOKUP(DA42,$CT$12:$CV$326,3,0)</f>
        <v>#N/A</v>
      </c>
      <c r="DD42" s="11"/>
      <c r="DE42" s="100" t="n">
        <v>250</v>
      </c>
      <c r="DF42" s="11"/>
      <c r="DG42" s="11"/>
      <c r="DH42" s="11"/>
      <c r="DI42" s="11" t="s">
        <v>122</v>
      </c>
      <c r="DJ42" s="11" t="n">
        <f aca="false">E42</f>
        <v>0</v>
      </c>
      <c r="DK42" s="101" t="n">
        <f aca="false">D42</f>
        <v>314</v>
      </c>
      <c r="DL42" s="11" t="n">
        <f aca="false">DK42*DJ42</f>
        <v>0</v>
      </c>
      <c r="DM42" s="11"/>
      <c r="DN42" s="11" t="n">
        <v>49</v>
      </c>
      <c r="DO42" s="11"/>
      <c r="DP42" s="11"/>
      <c r="DQ42" s="11"/>
      <c r="DR42" s="11"/>
      <c r="DS42" s="11"/>
      <c r="DT42" s="11"/>
      <c r="DU42" s="15"/>
      <c r="DV42" s="15"/>
      <c r="DW42" s="15"/>
      <c r="DX42" s="32"/>
      <c r="DY42" s="32"/>
      <c r="DZ42" s="32"/>
      <c r="EA42" s="32"/>
      <c r="EB42" s="102"/>
      <c r="EC42" s="102"/>
      <c r="ED42" s="102"/>
      <c r="EE42" s="102"/>
      <c r="EF42" s="102"/>
      <c r="EG42" s="88"/>
      <c r="EH42" s="88"/>
      <c r="EI42" s="88"/>
      <c r="EJ42" s="88"/>
      <c r="EK42" s="102"/>
      <c r="EL42" s="102"/>
      <c r="EM42" s="102"/>
      <c r="EN42" s="88"/>
      <c r="EO42" s="88"/>
      <c r="EP42" s="88"/>
      <c r="EQ42" s="88"/>
      <c r="ER42" s="88"/>
      <c r="ES42" s="88"/>
      <c r="ET42" s="88"/>
      <c r="EU42" s="88"/>
      <c r="EV42" s="88"/>
      <c r="EW42" s="88"/>
      <c r="EX42" s="88"/>
      <c r="EY42" s="88"/>
      <c r="EZ42" s="88"/>
      <c r="FA42" s="88"/>
      <c r="FB42" s="88"/>
      <c r="FC42" s="88"/>
      <c r="FD42" s="88"/>
      <c r="FE42" s="88"/>
      <c r="FF42" s="88"/>
      <c r="FG42" s="88"/>
      <c r="FH42" s="88"/>
      <c r="FI42" s="88"/>
      <c r="FJ42" s="88"/>
      <c r="FK42" s="88"/>
      <c r="FL42" s="88"/>
      <c r="FM42" s="88"/>
      <c r="FN42" s="88"/>
      <c r="FO42" s="88"/>
      <c r="FP42" s="88"/>
      <c r="FQ42" s="88"/>
      <c r="FR42" s="88"/>
      <c r="FS42" s="88"/>
      <c r="FT42" s="88"/>
      <c r="FU42" s="88"/>
      <c r="FV42" s="88"/>
      <c r="FW42" s="88"/>
      <c r="FX42" s="88"/>
      <c r="FY42" s="88"/>
      <c r="FZ42" s="88"/>
      <c r="GA42" s="88"/>
      <c r="GB42" s="88"/>
      <c r="GC42" s="88"/>
      <c r="GD42" s="88"/>
      <c r="GE42" s="88"/>
      <c r="GF42" s="88"/>
      <c r="GG42" s="88"/>
      <c r="GH42" s="88"/>
      <c r="GI42" s="88"/>
      <c r="GJ42" s="88"/>
      <c r="GK42" s="88"/>
      <c r="GL42" s="88"/>
      <c r="GM42" s="103"/>
      <c r="GN42" s="88"/>
      <c r="GO42" s="104" t="n">
        <f aca="false">C42+2</f>
        <v>17.7</v>
      </c>
      <c r="GP42" s="105" t="n">
        <f aca="false">GO42*20</f>
        <v>354</v>
      </c>
      <c r="GQ42" s="90"/>
      <c r="GR42" s="90"/>
      <c r="GS42" s="90"/>
      <c r="GT42" s="90"/>
      <c r="GU42" s="90"/>
      <c r="GV42" s="90"/>
      <c r="GW42" s="90"/>
      <c r="GX42" s="90"/>
      <c r="GY42" s="90"/>
      <c r="GZ42" s="90"/>
      <c r="HA42" s="88"/>
      <c r="HB42" s="88"/>
      <c r="HC42" s="88"/>
      <c r="HD42" s="88"/>
      <c r="HE42" s="88"/>
    </row>
    <row r="43" customFormat="false" ht="15" hidden="false" customHeight="true" outlineLevel="0" collapsed="false">
      <c r="A43" s="91" t="s">
        <v>123</v>
      </c>
      <c r="B43" s="112" t="n">
        <v>1.5</v>
      </c>
      <c r="C43" s="93" t="n">
        <v>15.7</v>
      </c>
      <c r="D43" s="116" t="n">
        <f aca="false">C43*20</f>
        <v>314</v>
      </c>
      <c r="E43" s="94"/>
      <c r="F43" s="95" t="n">
        <f aca="false">E43*D43</f>
        <v>0</v>
      </c>
      <c r="G43" s="96" t="s">
        <v>124</v>
      </c>
      <c r="H43" s="64"/>
      <c r="I43" s="65" t="s">
        <v>28</v>
      </c>
      <c r="J43" s="67"/>
      <c r="K43" s="67"/>
      <c r="L43" s="97"/>
      <c r="M43" s="68"/>
      <c r="N43" s="67"/>
      <c r="O43" s="72"/>
      <c r="P43" s="72"/>
      <c r="Q43" s="68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67"/>
      <c r="AT43" s="67"/>
      <c r="AU43" s="67"/>
      <c r="AV43" s="67"/>
      <c r="AW43" s="67"/>
      <c r="AX43" s="67"/>
      <c r="AY43" s="67"/>
      <c r="AZ43" s="66"/>
      <c r="BA43" s="66"/>
      <c r="BB43" s="66"/>
      <c r="BC43" s="66"/>
      <c r="BD43" s="66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6"/>
      <c r="CR43" s="66"/>
      <c r="CS43" s="66"/>
      <c r="CT43" s="98"/>
      <c r="CU43" s="98"/>
      <c r="CV43" s="11"/>
      <c r="CW43" s="15"/>
      <c r="CX43" s="11"/>
      <c r="CY43" s="11"/>
      <c r="CZ43" s="11"/>
      <c r="DA43" s="99" t="s">
        <v>123</v>
      </c>
      <c r="DB43" s="11" t="e">
        <f aca="false">VLOOKUP(DA43,$CT$12:$CU$326,2,0)</f>
        <v>#N/A</v>
      </c>
      <c r="DC43" s="11" t="e">
        <f aca="false">VLOOKUP(DA43,$CT$12:$CV$326,3,0)</f>
        <v>#N/A</v>
      </c>
      <c r="DD43" s="11"/>
      <c r="DE43" s="100" t="n">
        <v>250</v>
      </c>
      <c r="DF43" s="11"/>
      <c r="DG43" s="11"/>
      <c r="DH43" s="11"/>
      <c r="DI43" s="11" t="s">
        <v>125</v>
      </c>
      <c r="DJ43" s="11" t="n">
        <f aca="false">E43</f>
        <v>0</v>
      </c>
      <c r="DK43" s="101" t="n">
        <f aca="false">D43</f>
        <v>314</v>
      </c>
      <c r="DL43" s="11" t="n">
        <f aca="false">DK43*DJ43</f>
        <v>0</v>
      </c>
      <c r="DM43" s="11"/>
      <c r="DN43" s="11" t="n">
        <v>50</v>
      </c>
      <c r="DO43" s="11"/>
      <c r="DP43" s="11"/>
      <c r="DQ43" s="11"/>
      <c r="DR43" s="11"/>
      <c r="DS43" s="11"/>
      <c r="DT43" s="11"/>
      <c r="DU43" s="15"/>
      <c r="DV43" s="15"/>
      <c r="DW43" s="15"/>
      <c r="DX43" s="32"/>
      <c r="DY43" s="32"/>
      <c r="DZ43" s="32"/>
      <c r="EA43" s="32"/>
      <c r="EB43" s="102"/>
      <c r="EC43" s="102"/>
      <c r="ED43" s="102"/>
      <c r="EE43" s="102"/>
      <c r="EF43" s="102"/>
      <c r="EG43" s="88"/>
      <c r="EH43" s="88"/>
      <c r="EI43" s="88"/>
      <c r="EJ43" s="88"/>
      <c r="EK43" s="102"/>
      <c r="EL43" s="102"/>
      <c r="EM43" s="102"/>
      <c r="EN43" s="88"/>
      <c r="EO43" s="88"/>
      <c r="EP43" s="88"/>
      <c r="EQ43" s="88"/>
      <c r="ER43" s="88"/>
      <c r="ES43" s="88"/>
      <c r="ET43" s="88"/>
      <c r="EU43" s="88"/>
      <c r="EV43" s="88"/>
      <c r="EW43" s="88"/>
      <c r="EX43" s="88"/>
      <c r="EY43" s="88"/>
      <c r="EZ43" s="88"/>
      <c r="FA43" s="88"/>
      <c r="FB43" s="88"/>
      <c r="FC43" s="88"/>
      <c r="FD43" s="88"/>
      <c r="FE43" s="88"/>
      <c r="FF43" s="88"/>
      <c r="FG43" s="88"/>
      <c r="FH43" s="88"/>
      <c r="FI43" s="88"/>
      <c r="FJ43" s="88"/>
      <c r="FK43" s="88"/>
      <c r="FL43" s="88"/>
      <c r="FM43" s="88"/>
      <c r="FN43" s="88"/>
      <c r="FO43" s="88"/>
      <c r="FP43" s="88"/>
      <c r="FQ43" s="88"/>
      <c r="FR43" s="88"/>
      <c r="FS43" s="88"/>
      <c r="FT43" s="88"/>
      <c r="FU43" s="88"/>
      <c r="FV43" s="88"/>
      <c r="FW43" s="88"/>
      <c r="FX43" s="88"/>
      <c r="FY43" s="88"/>
      <c r="FZ43" s="88"/>
      <c r="GA43" s="88"/>
      <c r="GB43" s="88"/>
      <c r="GC43" s="88"/>
      <c r="GD43" s="88"/>
      <c r="GE43" s="88"/>
      <c r="GF43" s="88"/>
      <c r="GG43" s="88"/>
      <c r="GH43" s="88"/>
      <c r="GI43" s="88"/>
      <c r="GJ43" s="88"/>
      <c r="GK43" s="88"/>
      <c r="GL43" s="88"/>
      <c r="GM43" s="103"/>
      <c r="GN43" s="88"/>
      <c r="GO43" s="104" t="n">
        <f aca="false">C43+2</f>
        <v>17.7</v>
      </c>
      <c r="GP43" s="105" t="n">
        <f aca="false">GO43*20</f>
        <v>354</v>
      </c>
      <c r="GQ43" s="90"/>
      <c r="GR43" s="90"/>
      <c r="GS43" s="90"/>
      <c r="GT43" s="90"/>
      <c r="GU43" s="90"/>
      <c r="GV43" s="90"/>
      <c r="GW43" s="90"/>
      <c r="GX43" s="90"/>
      <c r="GY43" s="90"/>
      <c r="GZ43" s="90"/>
      <c r="HA43" s="88"/>
      <c r="HB43" s="88"/>
      <c r="HC43" s="88"/>
      <c r="HD43" s="88"/>
      <c r="HE43" s="88"/>
    </row>
    <row r="44" customFormat="false" ht="15" hidden="false" customHeight="false" outlineLevel="0" collapsed="false">
      <c r="A44" s="91" t="s">
        <v>126</v>
      </c>
      <c r="B44" s="112" t="n">
        <v>0.7</v>
      </c>
      <c r="C44" s="93" t="n">
        <v>15.7</v>
      </c>
      <c r="D44" s="116" t="n">
        <f aca="false">C44*20</f>
        <v>314</v>
      </c>
      <c r="E44" s="94"/>
      <c r="F44" s="95" t="n">
        <f aca="false">E44*D44</f>
        <v>0</v>
      </c>
      <c r="G44" s="96" t="s">
        <v>127</v>
      </c>
      <c r="H44" s="64"/>
      <c r="I44" s="65" t="s">
        <v>28</v>
      </c>
      <c r="J44" s="67"/>
      <c r="K44" s="67"/>
      <c r="L44" s="97"/>
      <c r="M44" s="68"/>
      <c r="N44" s="67"/>
      <c r="O44" s="72"/>
      <c r="P44" s="72"/>
      <c r="Q44" s="68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67"/>
      <c r="AT44" s="67"/>
      <c r="AU44" s="67"/>
      <c r="AV44" s="67"/>
      <c r="AW44" s="67"/>
      <c r="AX44" s="67"/>
      <c r="AY44" s="67"/>
      <c r="AZ44" s="66"/>
      <c r="BA44" s="66"/>
      <c r="BB44" s="66"/>
      <c r="BC44" s="66"/>
      <c r="BD44" s="66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6"/>
      <c r="CR44" s="66"/>
      <c r="CS44" s="66"/>
      <c r="CT44" s="98"/>
      <c r="CU44" s="98"/>
      <c r="CV44" s="11"/>
      <c r="CW44" s="15"/>
      <c r="CX44" s="11"/>
      <c r="CY44" s="11"/>
      <c r="CZ44" s="11"/>
      <c r="DA44" s="99" t="s">
        <v>126</v>
      </c>
      <c r="DB44" s="11" t="e">
        <f aca="false">VLOOKUP(DA44,$CT$51:$CU$51,2,0)</f>
        <v>#N/A</v>
      </c>
      <c r="DC44" s="11" t="e">
        <f aca="false">VLOOKUP(DA44,$CT$51:$CV$51,3,0)</f>
        <v>#N/A</v>
      </c>
      <c r="DD44" s="11"/>
      <c r="DE44" s="100" t="n">
        <v>250</v>
      </c>
      <c r="DF44" s="11"/>
      <c r="DG44" s="11"/>
      <c r="DH44" s="11"/>
      <c r="DI44" s="11" t="s">
        <v>128</v>
      </c>
      <c r="DJ44" s="11" t="n">
        <f aca="false">E44</f>
        <v>0</v>
      </c>
      <c r="DK44" s="101" t="n">
        <f aca="false">D44</f>
        <v>314</v>
      </c>
      <c r="DL44" s="11" t="n">
        <f aca="false">DK44*DJ44</f>
        <v>0</v>
      </c>
      <c r="DM44" s="11"/>
      <c r="DN44" s="11" t="n">
        <v>51</v>
      </c>
      <c r="DO44" s="11"/>
      <c r="DP44" s="99"/>
      <c r="DQ44" s="98"/>
      <c r="DR44" s="98"/>
      <c r="DS44" s="11"/>
      <c r="DT44" s="11"/>
      <c r="DU44" s="15"/>
      <c r="DV44" s="15"/>
      <c r="DW44" s="15"/>
      <c r="DX44" s="32"/>
      <c r="DY44" s="32"/>
      <c r="DZ44" s="32"/>
      <c r="EA44" s="32"/>
      <c r="EB44" s="102"/>
      <c r="EC44" s="102"/>
      <c r="ED44" s="102"/>
      <c r="EE44" s="102"/>
      <c r="EF44" s="102"/>
      <c r="EG44" s="88"/>
      <c r="EH44" s="88"/>
      <c r="EI44" s="88"/>
      <c r="EJ44" s="88"/>
      <c r="EK44" s="102"/>
      <c r="EL44" s="102"/>
      <c r="EM44" s="102"/>
      <c r="EN44" s="88"/>
      <c r="EO44" s="88"/>
      <c r="EP44" s="88"/>
      <c r="EQ44" s="88"/>
      <c r="ER44" s="88"/>
      <c r="ES44" s="88"/>
      <c r="ET44" s="88"/>
      <c r="EU44" s="88"/>
      <c r="EV44" s="88"/>
      <c r="EW44" s="88"/>
      <c r="EX44" s="88"/>
      <c r="EY44" s="88"/>
      <c r="EZ44" s="88"/>
      <c r="FA44" s="88"/>
      <c r="FB44" s="88"/>
      <c r="FC44" s="88"/>
      <c r="FD44" s="88"/>
      <c r="FE44" s="88"/>
      <c r="FF44" s="88"/>
      <c r="FG44" s="88"/>
      <c r="FH44" s="88"/>
      <c r="FI44" s="88"/>
      <c r="FJ44" s="88"/>
      <c r="FK44" s="88"/>
      <c r="FL44" s="88"/>
      <c r="FM44" s="88"/>
      <c r="FN44" s="88"/>
      <c r="FO44" s="88"/>
      <c r="FP44" s="88"/>
      <c r="FQ44" s="88"/>
      <c r="FR44" s="88"/>
      <c r="FS44" s="88"/>
      <c r="FT44" s="88"/>
      <c r="FU44" s="88"/>
      <c r="FV44" s="88"/>
      <c r="FW44" s="88"/>
      <c r="FX44" s="88"/>
      <c r="FY44" s="88"/>
      <c r="FZ44" s="88"/>
      <c r="GA44" s="88"/>
      <c r="GB44" s="88"/>
      <c r="GC44" s="88"/>
      <c r="GD44" s="88"/>
      <c r="GE44" s="88"/>
      <c r="GF44" s="88"/>
      <c r="GG44" s="88"/>
      <c r="GH44" s="88"/>
      <c r="GI44" s="88"/>
      <c r="GJ44" s="88"/>
      <c r="GK44" s="88"/>
      <c r="GL44" s="88"/>
      <c r="GM44" s="103"/>
      <c r="GN44" s="88"/>
      <c r="GO44" s="104" t="n">
        <f aca="false">C44+2</f>
        <v>17.7</v>
      </c>
      <c r="GP44" s="105" t="n">
        <f aca="false">GO44*20</f>
        <v>354</v>
      </c>
      <c r="GQ44" s="90"/>
      <c r="GR44" s="90"/>
      <c r="GS44" s="90"/>
      <c r="GT44" s="90"/>
      <c r="GU44" s="90"/>
      <c r="GV44" s="90"/>
      <c r="GW44" s="90"/>
      <c r="GX44" s="90"/>
      <c r="GY44" s="90"/>
      <c r="GZ44" s="90"/>
      <c r="HA44" s="88"/>
      <c r="HB44" s="88"/>
      <c r="HC44" s="88"/>
      <c r="HD44" s="88"/>
      <c r="HE44" s="88"/>
    </row>
    <row r="45" customFormat="false" ht="15" hidden="false" customHeight="true" outlineLevel="0" collapsed="false">
      <c r="A45" s="91" t="s">
        <v>129</v>
      </c>
      <c r="B45" s="112" t="n">
        <v>1.5</v>
      </c>
      <c r="C45" s="93" t="n">
        <v>15.7</v>
      </c>
      <c r="D45" s="116" t="n">
        <f aca="false">C45*20</f>
        <v>314</v>
      </c>
      <c r="E45" s="94"/>
      <c r="F45" s="95" t="n">
        <f aca="false">E45*D45</f>
        <v>0</v>
      </c>
      <c r="G45" s="96" t="s">
        <v>130</v>
      </c>
      <c r="H45" s="64"/>
      <c r="I45" s="65" t="s">
        <v>28</v>
      </c>
      <c r="J45" s="67"/>
      <c r="K45" s="67"/>
      <c r="L45" s="97"/>
      <c r="M45" s="68"/>
      <c r="N45" s="67"/>
      <c r="O45" s="72"/>
      <c r="P45" s="72"/>
      <c r="Q45" s="68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67"/>
      <c r="AT45" s="67"/>
      <c r="AU45" s="67"/>
      <c r="AV45" s="67"/>
      <c r="AW45" s="67"/>
      <c r="AX45" s="67"/>
      <c r="AY45" s="67"/>
      <c r="AZ45" s="66"/>
      <c r="BA45" s="66"/>
      <c r="BB45" s="66"/>
      <c r="BC45" s="66"/>
      <c r="BD45" s="66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68"/>
      <c r="CK45" s="68"/>
      <c r="CL45" s="68"/>
      <c r="CM45" s="68"/>
      <c r="CN45" s="68"/>
      <c r="CO45" s="68"/>
      <c r="CP45" s="68"/>
      <c r="CQ45" s="66"/>
      <c r="CR45" s="66"/>
      <c r="CS45" s="66"/>
      <c r="CT45" s="98"/>
      <c r="CU45" s="98"/>
      <c r="CV45" s="11"/>
      <c r="CW45" s="15"/>
      <c r="CX45" s="11"/>
      <c r="CY45" s="11"/>
      <c r="CZ45" s="11"/>
      <c r="DA45" s="99" t="s">
        <v>129</v>
      </c>
      <c r="DB45" s="11" t="e">
        <f aca="false">VLOOKUP(DA45,$CT$12:$CU$326,2,0)</f>
        <v>#N/A</v>
      </c>
      <c r="DC45" s="11" t="e">
        <f aca="false">VLOOKUP(DA45,$CT$12:$CV$326,3,0)</f>
        <v>#N/A</v>
      </c>
      <c r="DD45" s="11"/>
      <c r="DE45" s="100" t="n">
        <v>250</v>
      </c>
      <c r="DF45" s="11"/>
      <c r="DG45" s="11"/>
      <c r="DH45" s="11"/>
      <c r="DI45" s="11" t="s">
        <v>131</v>
      </c>
      <c r="DJ45" s="11" t="n">
        <f aca="false">E45</f>
        <v>0</v>
      </c>
      <c r="DK45" s="101" t="n">
        <f aca="false">D45</f>
        <v>314</v>
      </c>
      <c r="DL45" s="11" t="n">
        <f aca="false">DK45*DJ45</f>
        <v>0</v>
      </c>
      <c r="DM45" s="11"/>
      <c r="DN45" s="11" t="n">
        <v>52</v>
      </c>
      <c r="DO45" s="11"/>
      <c r="DP45" s="11"/>
      <c r="DQ45" s="11"/>
      <c r="DR45" s="11"/>
      <c r="DS45" s="11"/>
      <c r="DT45" s="11"/>
      <c r="DU45" s="15"/>
      <c r="DV45" s="15"/>
      <c r="DW45" s="15"/>
      <c r="DX45" s="32"/>
      <c r="DY45" s="32"/>
      <c r="DZ45" s="32"/>
      <c r="EA45" s="32"/>
      <c r="EB45" s="102"/>
      <c r="EC45" s="102"/>
      <c r="ED45" s="102"/>
      <c r="EE45" s="102"/>
      <c r="EF45" s="102"/>
      <c r="EG45" s="88"/>
      <c r="EH45" s="88"/>
      <c r="EI45" s="88"/>
      <c r="EJ45" s="88"/>
      <c r="EK45" s="102"/>
      <c r="EL45" s="102"/>
      <c r="EM45" s="102"/>
      <c r="EN45" s="88"/>
      <c r="EO45" s="88"/>
      <c r="EP45" s="88"/>
      <c r="EQ45" s="88"/>
      <c r="ER45" s="88"/>
      <c r="ES45" s="88"/>
      <c r="ET45" s="88"/>
      <c r="EU45" s="88"/>
      <c r="EV45" s="88"/>
      <c r="EW45" s="88"/>
      <c r="EX45" s="88"/>
      <c r="EY45" s="88"/>
      <c r="EZ45" s="88"/>
      <c r="FA45" s="88"/>
      <c r="FB45" s="88"/>
      <c r="FC45" s="88"/>
      <c r="FD45" s="88"/>
      <c r="FE45" s="88"/>
      <c r="FF45" s="88"/>
      <c r="FG45" s="88"/>
      <c r="FH45" s="88"/>
      <c r="FI45" s="88"/>
      <c r="FJ45" s="88"/>
      <c r="FK45" s="88"/>
      <c r="FL45" s="88"/>
      <c r="FM45" s="88"/>
      <c r="FN45" s="88"/>
      <c r="FO45" s="88"/>
      <c r="FP45" s="88"/>
      <c r="FQ45" s="88"/>
      <c r="FR45" s="88"/>
      <c r="FS45" s="88"/>
      <c r="FT45" s="88"/>
      <c r="FU45" s="88"/>
      <c r="FV45" s="88"/>
      <c r="FW45" s="88"/>
      <c r="FX45" s="88"/>
      <c r="FY45" s="88"/>
      <c r="FZ45" s="88"/>
      <c r="GA45" s="88"/>
      <c r="GB45" s="88"/>
      <c r="GC45" s="88"/>
      <c r="GD45" s="88"/>
      <c r="GE45" s="88"/>
      <c r="GF45" s="88"/>
      <c r="GG45" s="88"/>
      <c r="GH45" s="88"/>
      <c r="GI45" s="88"/>
      <c r="GJ45" s="88"/>
      <c r="GK45" s="88"/>
      <c r="GL45" s="88"/>
      <c r="GM45" s="103"/>
      <c r="GN45" s="88"/>
      <c r="GO45" s="104" t="n">
        <f aca="false">C45+2</f>
        <v>17.7</v>
      </c>
      <c r="GP45" s="105" t="n">
        <f aca="false">GO45*20</f>
        <v>354</v>
      </c>
      <c r="GQ45" s="90"/>
      <c r="GR45" s="90"/>
      <c r="GS45" s="90"/>
      <c r="GT45" s="90"/>
      <c r="GU45" s="90"/>
      <c r="GV45" s="90"/>
      <c r="GW45" s="90"/>
      <c r="GX45" s="90"/>
      <c r="GY45" s="90"/>
      <c r="GZ45" s="90"/>
      <c r="HA45" s="88"/>
      <c r="HB45" s="88"/>
      <c r="HC45" s="88"/>
      <c r="HD45" s="88"/>
      <c r="HE45" s="88"/>
    </row>
    <row r="46" customFormat="false" ht="15" hidden="false" customHeight="true" outlineLevel="0" collapsed="false">
      <c r="A46" s="91" t="s">
        <v>132</v>
      </c>
      <c r="B46" s="112" t="n">
        <v>1</v>
      </c>
      <c r="C46" s="93" t="n">
        <v>15.7</v>
      </c>
      <c r="D46" s="116" t="n">
        <f aca="false">C46*20</f>
        <v>314</v>
      </c>
      <c r="E46" s="94"/>
      <c r="F46" s="95" t="n">
        <f aca="false">E46*D46</f>
        <v>0</v>
      </c>
      <c r="G46" s="96" t="s">
        <v>133</v>
      </c>
      <c r="H46" s="64"/>
      <c r="I46" s="65" t="s">
        <v>28</v>
      </c>
      <c r="J46" s="67"/>
      <c r="K46" s="67"/>
      <c r="L46" s="97"/>
      <c r="M46" s="68"/>
      <c r="N46" s="67"/>
      <c r="O46" s="72"/>
      <c r="P46" s="72"/>
      <c r="Q46" s="68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67"/>
      <c r="AT46" s="67"/>
      <c r="AU46" s="67"/>
      <c r="AV46" s="67"/>
      <c r="AW46" s="67"/>
      <c r="AX46" s="67"/>
      <c r="AY46" s="67"/>
      <c r="AZ46" s="66"/>
      <c r="BA46" s="66"/>
      <c r="BB46" s="66"/>
      <c r="BC46" s="66"/>
      <c r="BD46" s="66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6"/>
      <c r="CR46" s="66"/>
      <c r="CS46" s="66"/>
      <c r="CT46" s="98"/>
      <c r="CU46" s="98"/>
      <c r="CV46" s="11"/>
      <c r="CW46" s="15"/>
      <c r="CX46" s="11"/>
      <c r="CY46" s="11"/>
      <c r="CZ46" s="11"/>
      <c r="DA46" s="99" t="s">
        <v>132</v>
      </c>
      <c r="DB46" s="11" t="e">
        <f aca="false">VLOOKUP(DA46,$CT$12:$CU$326,2,0)</f>
        <v>#N/A</v>
      </c>
      <c r="DC46" s="11" t="e">
        <f aca="false">VLOOKUP(DA46,$CT$12:$CV$326,3,0)</f>
        <v>#N/A</v>
      </c>
      <c r="DD46" s="11"/>
      <c r="DE46" s="100" t="n">
        <v>250</v>
      </c>
      <c r="DF46" s="11"/>
      <c r="DG46" s="11"/>
      <c r="DH46" s="11"/>
      <c r="DI46" s="11" t="s">
        <v>134</v>
      </c>
      <c r="DJ46" s="11" t="n">
        <f aca="false">E46</f>
        <v>0</v>
      </c>
      <c r="DK46" s="101" t="n">
        <f aca="false">D46</f>
        <v>314</v>
      </c>
      <c r="DL46" s="11" t="n">
        <f aca="false">DK46*DJ46</f>
        <v>0</v>
      </c>
      <c r="DM46" s="11"/>
      <c r="DN46" s="11" t="n">
        <v>53</v>
      </c>
      <c r="DO46" s="11"/>
      <c r="DP46" s="11"/>
      <c r="DQ46" s="11"/>
      <c r="DR46" s="11"/>
      <c r="DS46" s="11"/>
      <c r="DT46" s="11"/>
      <c r="DU46" s="15"/>
      <c r="DV46" s="15"/>
      <c r="DW46" s="15"/>
      <c r="DX46" s="32"/>
      <c r="DY46" s="32"/>
      <c r="DZ46" s="32"/>
      <c r="EA46" s="32"/>
      <c r="EB46" s="102"/>
      <c r="EC46" s="102"/>
      <c r="ED46" s="102"/>
      <c r="EE46" s="102"/>
      <c r="EF46" s="102"/>
      <c r="EG46" s="88"/>
      <c r="EH46" s="88"/>
      <c r="EI46" s="88"/>
      <c r="EJ46" s="88"/>
      <c r="EK46" s="102"/>
      <c r="EL46" s="102"/>
      <c r="EM46" s="102"/>
      <c r="EN46" s="88"/>
      <c r="EO46" s="88"/>
      <c r="EP46" s="88"/>
      <c r="EQ46" s="88"/>
      <c r="ER46" s="88"/>
      <c r="ES46" s="88"/>
      <c r="ET46" s="88"/>
      <c r="EU46" s="88"/>
      <c r="EV46" s="88"/>
      <c r="EW46" s="88"/>
      <c r="EX46" s="88"/>
      <c r="EY46" s="88"/>
      <c r="EZ46" s="88"/>
      <c r="FA46" s="88"/>
      <c r="FB46" s="88"/>
      <c r="FC46" s="88"/>
      <c r="FD46" s="88"/>
      <c r="FE46" s="88"/>
      <c r="FF46" s="88"/>
      <c r="FG46" s="88"/>
      <c r="FH46" s="88"/>
      <c r="FI46" s="88"/>
      <c r="FJ46" s="88"/>
      <c r="FK46" s="88"/>
      <c r="FL46" s="88"/>
      <c r="FM46" s="88"/>
      <c r="FN46" s="88"/>
      <c r="FO46" s="88"/>
      <c r="FP46" s="88"/>
      <c r="FQ46" s="88"/>
      <c r="FR46" s="88"/>
      <c r="FS46" s="88"/>
      <c r="FT46" s="88"/>
      <c r="FU46" s="88"/>
      <c r="FV46" s="88"/>
      <c r="FW46" s="88"/>
      <c r="FX46" s="88"/>
      <c r="FY46" s="88"/>
      <c r="FZ46" s="88"/>
      <c r="GA46" s="88"/>
      <c r="GB46" s="88"/>
      <c r="GC46" s="88"/>
      <c r="GD46" s="88"/>
      <c r="GE46" s="88"/>
      <c r="GF46" s="88"/>
      <c r="GG46" s="88"/>
      <c r="GH46" s="88"/>
      <c r="GI46" s="88"/>
      <c r="GJ46" s="88"/>
      <c r="GK46" s="88"/>
      <c r="GL46" s="88"/>
      <c r="GM46" s="103"/>
      <c r="GN46" s="88"/>
      <c r="GO46" s="104" t="n">
        <f aca="false">C46+2</f>
        <v>17.7</v>
      </c>
      <c r="GP46" s="105" t="n">
        <f aca="false">GO46*20</f>
        <v>354</v>
      </c>
      <c r="GQ46" s="90"/>
      <c r="GR46" s="90"/>
      <c r="GS46" s="90"/>
      <c r="GT46" s="90"/>
      <c r="GU46" s="90"/>
      <c r="GV46" s="90"/>
      <c r="GW46" s="90"/>
      <c r="GX46" s="90"/>
      <c r="GY46" s="90"/>
      <c r="GZ46" s="90"/>
      <c r="HA46" s="88"/>
      <c r="HB46" s="88"/>
      <c r="HC46" s="88"/>
      <c r="HD46" s="88"/>
      <c r="HE46" s="88"/>
    </row>
    <row r="47" customFormat="false" ht="15" hidden="false" customHeight="true" outlineLevel="0" collapsed="false">
      <c r="A47" s="91" t="s">
        <v>135</v>
      </c>
      <c r="B47" s="112" t="n">
        <v>1.5</v>
      </c>
      <c r="C47" s="93" t="n">
        <v>15.7</v>
      </c>
      <c r="D47" s="116" t="n">
        <f aca="false">C47*20</f>
        <v>314</v>
      </c>
      <c r="E47" s="94"/>
      <c r="F47" s="95" t="n">
        <f aca="false">E47*D47</f>
        <v>0</v>
      </c>
      <c r="G47" s="96" t="s">
        <v>136</v>
      </c>
      <c r="H47" s="64"/>
      <c r="I47" s="65" t="s">
        <v>28</v>
      </c>
      <c r="J47" s="67"/>
      <c r="K47" s="67"/>
      <c r="L47" s="97"/>
      <c r="M47" s="68"/>
      <c r="N47" s="67"/>
      <c r="O47" s="72"/>
      <c r="P47" s="72"/>
      <c r="Q47" s="68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67"/>
      <c r="AT47" s="67"/>
      <c r="AU47" s="67"/>
      <c r="AV47" s="67"/>
      <c r="AW47" s="67"/>
      <c r="AX47" s="67"/>
      <c r="AY47" s="67"/>
      <c r="AZ47" s="66"/>
      <c r="BA47" s="66"/>
      <c r="BB47" s="66"/>
      <c r="BC47" s="66"/>
      <c r="BD47" s="66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6"/>
      <c r="CR47" s="66"/>
      <c r="CS47" s="66"/>
      <c r="CT47" s="98"/>
      <c r="CU47" s="98"/>
      <c r="CV47" s="11"/>
      <c r="CW47" s="15"/>
      <c r="CX47" s="11"/>
      <c r="CY47" s="11"/>
      <c r="CZ47" s="11"/>
      <c r="DA47" s="99" t="s">
        <v>135</v>
      </c>
      <c r="DB47" s="11" t="e">
        <f aca="false">VLOOKUP(DA47,$CT$12:$CU$326,2,0)</f>
        <v>#N/A</v>
      </c>
      <c r="DC47" s="11" t="e">
        <f aca="false">VLOOKUP(DA47,$CT$12:$CV$326,3,0)</f>
        <v>#N/A</v>
      </c>
      <c r="DD47" s="11"/>
      <c r="DE47" s="100" t="n">
        <v>250</v>
      </c>
      <c r="DF47" s="11"/>
      <c r="DG47" s="11"/>
      <c r="DH47" s="11"/>
      <c r="DI47" s="11" t="s">
        <v>137</v>
      </c>
      <c r="DJ47" s="11" t="n">
        <f aca="false">E47</f>
        <v>0</v>
      </c>
      <c r="DK47" s="101" t="n">
        <f aca="false">D47</f>
        <v>314</v>
      </c>
      <c r="DL47" s="11" t="n">
        <f aca="false">DK47*DJ47</f>
        <v>0</v>
      </c>
      <c r="DM47" s="11"/>
      <c r="DN47" s="11" t="n">
        <v>54</v>
      </c>
      <c r="DO47" s="11"/>
      <c r="DP47" s="11"/>
      <c r="DQ47" s="11"/>
      <c r="DR47" s="11"/>
      <c r="DS47" s="11"/>
      <c r="DT47" s="11"/>
      <c r="DU47" s="15"/>
      <c r="DV47" s="15"/>
      <c r="DW47" s="15"/>
      <c r="DX47" s="32"/>
      <c r="DY47" s="32"/>
      <c r="DZ47" s="32"/>
      <c r="EA47" s="32"/>
      <c r="EB47" s="102"/>
      <c r="EC47" s="102"/>
      <c r="ED47" s="102"/>
      <c r="EE47" s="102"/>
      <c r="EF47" s="102"/>
      <c r="EG47" s="88"/>
      <c r="EH47" s="88"/>
      <c r="EI47" s="88"/>
      <c r="EJ47" s="88"/>
      <c r="EK47" s="102"/>
      <c r="EL47" s="102"/>
      <c r="EM47" s="102"/>
      <c r="EN47" s="88"/>
      <c r="EO47" s="88"/>
      <c r="EP47" s="88"/>
      <c r="EQ47" s="88"/>
      <c r="ER47" s="88"/>
      <c r="ES47" s="88"/>
      <c r="ET47" s="88"/>
      <c r="EU47" s="88"/>
      <c r="EV47" s="88"/>
      <c r="EW47" s="88"/>
      <c r="EX47" s="88"/>
      <c r="EY47" s="88"/>
      <c r="EZ47" s="88"/>
      <c r="FA47" s="88"/>
      <c r="FB47" s="88"/>
      <c r="FC47" s="88"/>
      <c r="FD47" s="88"/>
      <c r="FE47" s="88"/>
      <c r="FF47" s="88"/>
      <c r="FG47" s="88"/>
      <c r="FH47" s="88"/>
      <c r="FI47" s="88"/>
      <c r="FJ47" s="88"/>
      <c r="FK47" s="88"/>
      <c r="FL47" s="88"/>
      <c r="FM47" s="88"/>
      <c r="FN47" s="88"/>
      <c r="FO47" s="88"/>
      <c r="FP47" s="88"/>
      <c r="FQ47" s="88"/>
      <c r="FR47" s="88"/>
      <c r="FS47" s="88"/>
      <c r="FT47" s="88"/>
      <c r="FU47" s="88"/>
      <c r="FV47" s="88"/>
      <c r="FW47" s="88"/>
      <c r="FX47" s="88"/>
      <c r="FY47" s="88"/>
      <c r="FZ47" s="88"/>
      <c r="GA47" s="88"/>
      <c r="GB47" s="88"/>
      <c r="GC47" s="88"/>
      <c r="GD47" s="88"/>
      <c r="GE47" s="88"/>
      <c r="GF47" s="88"/>
      <c r="GG47" s="88"/>
      <c r="GH47" s="88"/>
      <c r="GI47" s="88"/>
      <c r="GJ47" s="88"/>
      <c r="GK47" s="88"/>
      <c r="GL47" s="88"/>
      <c r="GM47" s="103"/>
      <c r="GN47" s="88"/>
      <c r="GO47" s="104" t="n">
        <f aca="false">C47+2</f>
        <v>17.7</v>
      </c>
      <c r="GP47" s="105" t="n">
        <f aca="false">GO47*20</f>
        <v>354</v>
      </c>
      <c r="GQ47" s="90"/>
      <c r="GR47" s="90"/>
      <c r="GS47" s="90"/>
      <c r="GT47" s="90"/>
      <c r="GU47" s="90"/>
      <c r="GV47" s="90"/>
      <c r="GW47" s="90"/>
      <c r="GX47" s="90"/>
      <c r="GY47" s="90"/>
      <c r="GZ47" s="90"/>
      <c r="HA47" s="88"/>
      <c r="HB47" s="88"/>
      <c r="HC47" s="88"/>
      <c r="HD47" s="88"/>
      <c r="HE47" s="88"/>
    </row>
    <row r="48" customFormat="false" ht="15" hidden="false" customHeight="true" outlineLevel="0" collapsed="false">
      <c r="A48" s="91" t="s">
        <v>138</v>
      </c>
      <c r="B48" s="112" t="n">
        <v>1</v>
      </c>
      <c r="C48" s="93" t="n">
        <v>15.7</v>
      </c>
      <c r="D48" s="116" t="n">
        <f aca="false">C48*20</f>
        <v>314</v>
      </c>
      <c r="E48" s="94"/>
      <c r="F48" s="95" t="n">
        <f aca="false">E48*D48</f>
        <v>0</v>
      </c>
      <c r="G48" s="114" t="s">
        <v>139</v>
      </c>
      <c r="H48" s="64"/>
      <c r="I48" s="65" t="s">
        <v>28</v>
      </c>
      <c r="J48" s="67"/>
      <c r="K48" s="67"/>
      <c r="L48" s="97"/>
      <c r="M48" s="68"/>
      <c r="N48" s="67"/>
      <c r="O48" s="72"/>
      <c r="P48" s="72"/>
      <c r="Q48" s="68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67"/>
      <c r="AT48" s="67"/>
      <c r="AU48" s="67"/>
      <c r="AV48" s="67"/>
      <c r="AW48" s="67"/>
      <c r="AX48" s="67"/>
      <c r="AY48" s="67"/>
      <c r="AZ48" s="66"/>
      <c r="BA48" s="66"/>
      <c r="BB48" s="66"/>
      <c r="BC48" s="66"/>
      <c r="BD48" s="66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6"/>
      <c r="CR48" s="66"/>
      <c r="CS48" s="66"/>
      <c r="CT48" s="98"/>
      <c r="CU48" s="98"/>
      <c r="CV48" s="11"/>
      <c r="CW48" s="15"/>
      <c r="CX48" s="11"/>
      <c r="CY48" s="11"/>
      <c r="CZ48" s="11"/>
      <c r="DA48" s="99" t="s">
        <v>138</v>
      </c>
      <c r="DB48" s="11" t="e">
        <f aca="false">VLOOKUP(DA48,$CT$12:$CU$326,2,0)</f>
        <v>#N/A</v>
      </c>
      <c r="DC48" s="11" t="e">
        <f aca="false">VLOOKUP(DA48,$CT$12:$CV$326,3,0)</f>
        <v>#N/A</v>
      </c>
      <c r="DD48" s="11"/>
      <c r="DE48" s="100" t="n">
        <v>250</v>
      </c>
      <c r="DF48" s="11"/>
      <c r="DG48" s="11"/>
      <c r="DH48" s="11"/>
      <c r="DI48" s="11" t="s">
        <v>140</v>
      </c>
      <c r="DJ48" s="11" t="n">
        <f aca="false">E48</f>
        <v>0</v>
      </c>
      <c r="DK48" s="101" t="n">
        <f aca="false">D48</f>
        <v>314</v>
      </c>
      <c r="DL48" s="11" t="n">
        <f aca="false">DK48*DJ48</f>
        <v>0</v>
      </c>
      <c r="DM48" s="11"/>
      <c r="DN48" s="11" t="n">
        <v>56</v>
      </c>
      <c r="DO48" s="11"/>
      <c r="DP48" s="11"/>
      <c r="DQ48" s="11"/>
      <c r="DR48" s="11"/>
      <c r="DS48" s="11"/>
      <c r="DT48" s="11"/>
      <c r="DU48" s="15"/>
      <c r="DV48" s="15"/>
      <c r="DW48" s="15"/>
      <c r="DX48" s="32"/>
      <c r="DY48" s="32"/>
      <c r="DZ48" s="32"/>
      <c r="EA48" s="32"/>
      <c r="EB48" s="102"/>
      <c r="EC48" s="102"/>
      <c r="ED48" s="102"/>
      <c r="EE48" s="102"/>
      <c r="EF48" s="102"/>
      <c r="EG48" s="88"/>
      <c r="EH48" s="88"/>
      <c r="EI48" s="88"/>
      <c r="EJ48" s="88"/>
      <c r="EK48" s="102"/>
      <c r="EL48" s="102"/>
      <c r="EM48" s="102"/>
      <c r="EN48" s="88"/>
      <c r="EO48" s="88"/>
      <c r="EP48" s="88"/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  <c r="FL48" s="88"/>
      <c r="FM48" s="88"/>
      <c r="FN48" s="88"/>
      <c r="FO48" s="88"/>
      <c r="FP48" s="88"/>
      <c r="FQ48" s="88"/>
      <c r="FR48" s="88"/>
      <c r="FS48" s="88"/>
      <c r="FT48" s="88"/>
      <c r="FU48" s="88"/>
      <c r="FV48" s="88"/>
      <c r="FW48" s="88"/>
      <c r="FX48" s="88"/>
      <c r="FY48" s="88"/>
      <c r="FZ48" s="88"/>
      <c r="GA48" s="88"/>
      <c r="GB48" s="88"/>
      <c r="GC48" s="88"/>
      <c r="GD48" s="88"/>
      <c r="GE48" s="88"/>
      <c r="GF48" s="88"/>
      <c r="GG48" s="88"/>
      <c r="GH48" s="88"/>
      <c r="GI48" s="88"/>
      <c r="GJ48" s="88"/>
      <c r="GK48" s="88"/>
      <c r="GL48" s="88"/>
      <c r="GM48" s="103"/>
      <c r="GN48" s="88"/>
      <c r="GO48" s="104" t="n">
        <f aca="false">C48+2</f>
        <v>17.7</v>
      </c>
      <c r="GP48" s="105" t="n">
        <f aca="false">GO48*20</f>
        <v>354</v>
      </c>
      <c r="GQ48" s="90"/>
      <c r="GR48" s="90"/>
      <c r="GS48" s="90"/>
      <c r="GT48" s="90"/>
      <c r="GU48" s="90"/>
      <c r="GV48" s="90"/>
      <c r="GW48" s="90"/>
      <c r="GX48" s="90"/>
      <c r="GY48" s="90"/>
      <c r="GZ48" s="90"/>
      <c r="HA48" s="88"/>
      <c r="HB48" s="88"/>
      <c r="HC48" s="88"/>
      <c r="HD48" s="88"/>
      <c r="HE48" s="88"/>
    </row>
    <row r="49" customFormat="false" ht="15" hidden="false" customHeight="true" outlineLevel="0" collapsed="false">
      <c r="A49" s="91" t="s">
        <v>141</v>
      </c>
      <c r="B49" s="112" t="n">
        <v>1</v>
      </c>
      <c r="C49" s="93" t="n">
        <v>15.7</v>
      </c>
      <c r="D49" s="116" t="n">
        <f aca="false">C49*20</f>
        <v>314</v>
      </c>
      <c r="E49" s="94"/>
      <c r="F49" s="95" t="n">
        <f aca="false">E49*D49</f>
        <v>0</v>
      </c>
      <c r="G49" s="96" t="s">
        <v>142</v>
      </c>
      <c r="H49" s="64"/>
      <c r="I49" s="65" t="s">
        <v>28</v>
      </c>
      <c r="J49" s="67"/>
      <c r="K49" s="67"/>
      <c r="L49" s="97"/>
      <c r="M49" s="68"/>
      <c r="N49" s="67"/>
      <c r="O49" s="72"/>
      <c r="P49" s="72"/>
      <c r="Q49" s="68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67"/>
      <c r="AT49" s="67"/>
      <c r="AU49" s="67"/>
      <c r="AV49" s="67"/>
      <c r="AW49" s="67"/>
      <c r="AX49" s="67"/>
      <c r="AY49" s="67"/>
      <c r="AZ49" s="66"/>
      <c r="BA49" s="66"/>
      <c r="BB49" s="66"/>
      <c r="BC49" s="66"/>
      <c r="BD49" s="66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6"/>
      <c r="CR49" s="66"/>
      <c r="CS49" s="66"/>
      <c r="CT49" s="98"/>
      <c r="CU49" s="98"/>
      <c r="CV49" s="11"/>
      <c r="CW49" s="15"/>
      <c r="CX49" s="11"/>
      <c r="CY49" s="11"/>
      <c r="CZ49" s="11"/>
      <c r="DA49" s="99" t="s">
        <v>141</v>
      </c>
      <c r="DB49" s="11" t="e">
        <f aca="false">VLOOKUP(DA49,$CT$12:$CU$326,2,0)</f>
        <v>#N/A</v>
      </c>
      <c r="DC49" s="11" t="e">
        <f aca="false">VLOOKUP(DA49,$CT$12:$CV$326,3,0)</f>
        <v>#N/A</v>
      </c>
      <c r="DD49" s="11"/>
      <c r="DE49" s="100" t="n">
        <v>250</v>
      </c>
      <c r="DF49" s="11"/>
      <c r="DG49" s="11"/>
      <c r="DH49" s="11"/>
      <c r="DI49" s="11" t="s">
        <v>143</v>
      </c>
      <c r="DJ49" s="11" t="n">
        <f aca="false">E49</f>
        <v>0</v>
      </c>
      <c r="DK49" s="101" t="n">
        <f aca="false">D49</f>
        <v>314</v>
      </c>
      <c r="DL49" s="11" t="n">
        <f aca="false">DK49*DJ49</f>
        <v>0</v>
      </c>
      <c r="DM49" s="11"/>
      <c r="DN49" s="11" t="n">
        <v>57</v>
      </c>
      <c r="DO49" s="11"/>
      <c r="DP49" s="11"/>
      <c r="DQ49" s="11"/>
      <c r="DR49" s="11"/>
      <c r="DS49" s="11"/>
      <c r="DT49" s="11"/>
      <c r="DU49" s="15"/>
      <c r="DV49" s="15"/>
      <c r="DW49" s="15"/>
      <c r="DX49" s="32"/>
      <c r="DY49" s="32"/>
      <c r="DZ49" s="32"/>
      <c r="EA49" s="32"/>
      <c r="EB49" s="102"/>
      <c r="EC49" s="102"/>
      <c r="ED49" s="102"/>
      <c r="EE49" s="102"/>
      <c r="EF49" s="102"/>
      <c r="EG49" s="88"/>
      <c r="EH49" s="88"/>
      <c r="EI49" s="88"/>
      <c r="EJ49" s="88"/>
      <c r="EK49" s="102"/>
      <c r="EL49" s="102"/>
      <c r="EM49" s="102"/>
      <c r="EN49" s="88"/>
      <c r="EO49" s="88"/>
      <c r="EP49" s="88"/>
      <c r="EQ49" s="88"/>
      <c r="ER49" s="88"/>
      <c r="ES49" s="88"/>
      <c r="ET49" s="88"/>
      <c r="EU49" s="88"/>
      <c r="EV49" s="88"/>
      <c r="EW49" s="88"/>
      <c r="EX49" s="88"/>
      <c r="EY49" s="88"/>
      <c r="EZ49" s="88"/>
      <c r="FA49" s="88"/>
      <c r="FB49" s="88"/>
      <c r="FC49" s="88"/>
      <c r="FD49" s="88"/>
      <c r="FE49" s="88"/>
      <c r="FF49" s="88"/>
      <c r="FG49" s="88"/>
      <c r="FH49" s="88"/>
      <c r="FI49" s="88"/>
      <c r="FJ49" s="88"/>
      <c r="FK49" s="88"/>
      <c r="FL49" s="88"/>
      <c r="FM49" s="88"/>
      <c r="FN49" s="88"/>
      <c r="FO49" s="88"/>
      <c r="FP49" s="88"/>
      <c r="FQ49" s="88"/>
      <c r="FR49" s="88"/>
      <c r="FS49" s="88"/>
      <c r="FT49" s="88"/>
      <c r="FU49" s="88"/>
      <c r="FV49" s="88"/>
      <c r="FW49" s="88"/>
      <c r="FX49" s="88"/>
      <c r="FY49" s="88"/>
      <c r="FZ49" s="88"/>
      <c r="GA49" s="88"/>
      <c r="GB49" s="88"/>
      <c r="GC49" s="88"/>
      <c r="GD49" s="88"/>
      <c r="GE49" s="88"/>
      <c r="GF49" s="88"/>
      <c r="GG49" s="88"/>
      <c r="GH49" s="88"/>
      <c r="GI49" s="88"/>
      <c r="GJ49" s="88"/>
      <c r="GK49" s="88"/>
      <c r="GL49" s="88"/>
      <c r="GM49" s="103"/>
      <c r="GN49" s="88"/>
      <c r="GO49" s="104" t="n">
        <f aca="false">C49+2</f>
        <v>17.7</v>
      </c>
      <c r="GP49" s="105" t="n">
        <f aca="false">GO49*20</f>
        <v>354</v>
      </c>
      <c r="GQ49" s="90"/>
      <c r="GR49" s="90"/>
      <c r="GS49" s="90"/>
      <c r="GT49" s="90"/>
      <c r="GU49" s="90"/>
      <c r="GV49" s="90"/>
      <c r="GW49" s="90"/>
      <c r="GX49" s="90"/>
      <c r="GY49" s="90"/>
      <c r="GZ49" s="90"/>
      <c r="HA49" s="88"/>
      <c r="HB49" s="88"/>
      <c r="HC49" s="88"/>
      <c r="HD49" s="88"/>
      <c r="HE49" s="88"/>
    </row>
    <row r="50" customFormat="false" ht="15" hidden="false" customHeight="true" outlineLevel="0" collapsed="false">
      <c r="A50" s="91" t="s">
        <v>144</v>
      </c>
      <c r="B50" s="112" t="n">
        <v>1.5</v>
      </c>
      <c r="C50" s="93" t="n">
        <v>15.7</v>
      </c>
      <c r="D50" s="116" t="n">
        <f aca="false">C50*20</f>
        <v>314</v>
      </c>
      <c r="E50" s="94"/>
      <c r="F50" s="95" t="n">
        <f aca="false">E50*D50</f>
        <v>0</v>
      </c>
      <c r="G50" s="96" t="s">
        <v>145</v>
      </c>
      <c r="H50" s="64"/>
      <c r="I50" s="65" t="s">
        <v>28</v>
      </c>
      <c r="J50" s="67"/>
      <c r="K50" s="67"/>
      <c r="L50" s="97"/>
      <c r="M50" s="68"/>
      <c r="N50" s="67"/>
      <c r="O50" s="72"/>
      <c r="P50" s="72"/>
      <c r="Q50" s="68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67"/>
      <c r="AT50" s="67"/>
      <c r="AU50" s="67"/>
      <c r="AV50" s="67"/>
      <c r="AW50" s="67"/>
      <c r="AX50" s="67"/>
      <c r="AY50" s="67"/>
      <c r="AZ50" s="66"/>
      <c r="BA50" s="66"/>
      <c r="BB50" s="66"/>
      <c r="BC50" s="66"/>
      <c r="BD50" s="66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6"/>
      <c r="CR50" s="66"/>
      <c r="CS50" s="66"/>
      <c r="CT50" s="98"/>
      <c r="CU50" s="98"/>
      <c r="CV50" s="11"/>
      <c r="CW50" s="15"/>
      <c r="CX50" s="11"/>
      <c r="CY50" s="11"/>
      <c r="CZ50" s="11"/>
      <c r="DA50" s="99" t="s">
        <v>144</v>
      </c>
      <c r="DB50" s="11" t="e">
        <f aca="false">VLOOKUP(DA50,$CT$12:$CU$326,2,0)</f>
        <v>#N/A</v>
      </c>
      <c r="DC50" s="11" t="e">
        <f aca="false">VLOOKUP(DA50,$CT$12:$CV$326,3,0)</f>
        <v>#N/A</v>
      </c>
      <c r="DD50" s="11"/>
      <c r="DE50" s="100" t="n">
        <v>250</v>
      </c>
      <c r="DF50" s="11"/>
      <c r="DG50" s="11"/>
      <c r="DH50" s="11"/>
      <c r="DI50" s="11" t="s">
        <v>146</v>
      </c>
      <c r="DJ50" s="11" t="n">
        <f aca="false">E50</f>
        <v>0</v>
      </c>
      <c r="DK50" s="101" t="n">
        <f aca="false">D50</f>
        <v>314</v>
      </c>
      <c r="DL50" s="11" t="n">
        <f aca="false">DK50*DJ50</f>
        <v>0</v>
      </c>
      <c r="DM50" s="11"/>
      <c r="DN50" s="11" t="n">
        <v>58</v>
      </c>
      <c r="DO50" s="11"/>
      <c r="DP50" s="11"/>
      <c r="DQ50" s="11"/>
      <c r="DR50" s="11"/>
      <c r="DS50" s="11"/>
      <c r="DT50" s="11"/>
      <c r="DU50" s="15"/>
      <c r="DV50" s="15"/>
      <c r="DW50" s="15"/>
      <c r="DX50" s="32"/>
      <c r="DY50" s="32"/>
      <c r="DZ50" s="32"/>
      <c r="EA50" s="32"/>
      <c r="EB50" s="102"/>
      <c r="EC50" s="102"/>
      <c r="ED50" s="102"/>
      <c r="EE50" s="102"/>
      <c r="EF50" s="102"/>
      <c r="EG50" s="88"/>
      <c r="EH50" s="88"/>
      <c r="EI50" s="88"/>
      <c r="EJ50" s="88"/>
      <c r="EK50" s="102"/>
      <c r="EL50" s="102"/>
      <c r="EM50" s="102"/>
      <c r="EN50" s="88"/>
      <c r="EO50" s="88"/>
      <c r="EP50" s="88"/>
      <c r="EQ50" s="88"/>
      <c r="ER50" s="88"/>
      <c r="ES50" s="88"/>
      <c r="ET50" s="88"/>
      <c r="EU50" s="88"/>
      <c r="EV50" s="88"/>
      <c r="EW50" s="88"/>
      <c r="EX50" s="88"/>
      <c r="EY50" s="88"/>
      <c r="EZ50" s="88"/>
      <c r="FA50" s="88"/>
      <c r="FB50" s="88"/>
      <c r="FC50" s="88"/>
      <c r="FD50" s="88"/>
      <c r="FE50" s="88"/>
      <c r="FF50" s="88"/>
      <c r="FG50" s="88"/>
      <c r="FH50" s="88"/>
      <c r="FI50" s="88"/>
      <c r="FJ50" s="88"/>
      <c r="FK50" s="88"/>
      <c r="FL50" s="88"/>
      <c r="FM50" s="88"/>
      <c r="FN50" s="88"/>
      <c r="FO50" s="88"/>
      <c r="FP50" s="88"/>
      <c r="FQ50" s="88"/>
      <c r="FR50" s="88"/>
      <c r="FS50" s="88"/>
      <c r="FT50" s="88"/>
      <c r="FU50" s="88"/>
      <c r="FV50" s="88"/>
      <c r="FW50" s="88"/>
      <c r="FX50" s="88"/>
      <c r="FY50" s="88"/>
      <c r="FZ50" s="88"/>
      <c r="GA50" s="88"/>
      <c r="GB50" s="88"/>
      <c r="GC50" s="88"/>
      <c r="GD50" s="88"/>
      <c r="GE50" s="88"/>
      <c r="GF50" s="88"/>
      <c r="GG50" s="88"/>
      <c r="GH50" s="88"/>
      <c r="GI50" s="88"/>
      <c r="GJ50" s="88"/>
      <c r="GK50" s="88"/>
      <c r="GL50" s="88"/>
      <c r="GM50" s="103"/>
      <c r="GN50" s="88"/>
      <c r="GO50" s="104" t="n">
        <f aca="false">C50+2</f>
        <v>17.7</v>
      </c>
      <c r="GP50" s="105" t="n">
        <f aca="false">GO50*20</f>
        <v>354</v>
      </c>
      <c r="GQ50" s="90"/>
      <c r="GR50" s="90"/>
      <c r="GS50" s="90"/>
      <c r="GT50" s="90"/>
      <c r="GU50" s="90"/>
      <c r="GV50" s="90"/>
      <c r="GW50" s="90"/>
      <c r="GX50" s="90"/>
      <c r="GY50" s="90"/>
      <c r="GZ50" s="90"/>
      <c r="HA50" s="88"/>
      <c r="HB50" s="88"/>
      <c r="HC50" s="88"/>
      <c r="HD50" s="88"/>
      <c r="HE50" s="88"/>
    </row>
    <row r="51" customFormat="false" ht="15" hidden="false" customHeight="false" outlineLevel="0" collapsed="false">
      <c r="A51" s="91" t="s">
        <v>147</v>
      </c>
      <c r="B51" s="112" t="n">
        <v>1</v>
      </c>
      <c r="C51" s="93" t="n">
        <v>15.7</v>
      </c>
      <c r="D51" s="116" t="n">
        <f aca="false">C51*20</f>
        <v>314</v>
      </c>
      <c r="E51" s="94"/>
      <c r="F51" s="95" t="n">
        <f aca="false">E51*D51</f>
        <v>0</v>
      </c>
      <c r="G51" s="114" t="s">
        <v>148</v>
      </c>
      <c r="H51" s="64"/>
      <c r="I51" s="65" t="s">
        <v>28</v>
      </c>
      <c r="J51" s="67"/>
      <c r="K51" s="67"/>
      <c r="L51" s="97"/>
      <c r="M51" s="68"/>
      <c r="N51" s="67"/>
      <c r="O51" s="72"/>
      <c r="P51" s="72"/>
      <c r="Q51" s="68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67"/>
      <c r="AT51" s="67"/>
      <c r="AU51" s="67"/>
      <c r="AV51" s="67"/>
      <c r="AW51" s="67"/>
      <c r="AX51" s="67"/>
      <c r="AY51" s="67"/>
      <c r="AZ51" s="66"/>
      <c r="BA51" s="66"/>
      <c r="BB51" s="66"/>
      <c r="BC51" s="66"/>
      <c r="BD51" s="66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6"/>
      <c r="CR51" s="66"/>
      <c r="CS51" s="66"/>
      <c r="CT51" s="98"/>
      <c r="CU51" s="98"/>
      <c r="CV51" s="11"/>
      <c r="CW51" s="15"/>
      <c r="CX51" s="11"/>
      <c r="CY51" s="11"/>
      <c r="CZ51" s="11"/>
      <c r="DA51" s="99" t="s">
        <v>147</v>
      </c>
      <c r="DB51" s="11" t="e">
        <f aca="false">VLOOKUP(DA51,$CT$12:$CU$326,2,0)</f>
        <v>#N/A</v>
      </c>
      <c r="DC51" s="11" t="e">
        <f aca="false">VLOOKUP(DA51,$CT$12:$CV$326,3,0)</f>
        <v>#N/A</v>
      </c>
      <c r="DD51" s="11"/>
      <c r="DE51" s="100" t="n">
        <v>250</v>
      </c>
      <c r="DF51" s="11"/>
      <c r="DG51" s="11"/>
      <c r="DH51" s="11"/>
      <c r="DI51" s="11" t="s">
        <v>149</v>
      </c>
      <c r="DJ51" s="11" t="n">
        <f aca="false">E51</f>
        <v>0</v>
      </c>
      <c r="DK51" s="101" t="n">
        <f aca="false">D51</f>
        <v>314</v>
      </c>
      <c r="DL51" s="11" t="n">
        <f aca="false">DK51*DJ51</f>
        <v>0</v>
      </c>
      <c r="DM51" s="11"/>
      <c r="DN51" s="11" t="n">
        <v>60</v>
      </c>
      <c r="DO51" s="11"/>
      <c r="DP51" s="11"/>
      <c r="DQ51" s="11"/>
      <c r="DR51" s="11"/>
      <c r="DS51" s="11"/>
      <c r="DT51" s="11"/>
      <c r="DU51" s="15"/>
      <c r="DV51" s="15"/>
      <c r="DW51" s="15"/>
      <c r="DX51" s="32"/>
      <c r="DY51" s="32"/>
      <c r="DZ51" s="32"/>
      <c r="EA51" s="32"/>
      <c r="EB51" s="102"/>
      <c r="EC51" s="102"/>
      <c r="ED51" s="102"/>
      <c r="EE51" s="102"/>
      <c r="EF51" s="102"/>
      <c r="EG51" s="102"/>
      <c r="EH51" s="102"/>
      <c r="EI51" s="102"/>
      <c r="EJ51" s="102"/>
      <c r="EK51" s="102"/>
      <c r="EL51" s="102"/>
      <c r="EM51" s="102"/>
      <c r="EN51" s="88"/>
      <c r="EO51" s="88"/>
      <c r="EP51" s="88"/>
      <c r="EQ51" s="88"/>
      <c r="ER51" s="88"/>
      <c r="ES51" s="88"/>
      <c r="ET51" s="88"/>
      <c r="EU51" s="88"/>
      <c r="EV51" s="88"/>
      <c r="EW51" s="88"/>
      <c r="EX51" s="88"/>
      <c r="EY51" s="88"/>
      <c r="EZ51" s="88"/>
      <c r="FA51" s="88"/>
      <c r="FB51" s="88"/>
      <c r="FC51" s="88"/>
      <c r="FD51" s="88"/>
      <c r="FE51" s="88"/>
      <c r="FF51" s="88"/>
      <c r="FG51" s="88"/>
      <c r="FH51" s="88"/>
      <c r="FI51" s="88"/>
      <c r="FJ51" s="88"/>
      <c r="FK51" s="88"/>
      <c r="FL51" s="88"/>
      <c r="FM51" s="88"/>
      <c r="FN51" s="88"/>
      <c r="FO51" s="88"/>
      <c r="FP51" s="88"/>
      <c r="FQ51" s="88"/>
      <c r="FR51" s="88"/>
      <c r="FS51" s="88"/>
      <c r="FT51" s="88"/>
      <c r="FU51" s="88"/>
      <c r="FV51" s="88"/>
      <c r="FW51" s="88"/>
      <c r="FX51" s="88"/>
      <c r="FY51" s="88"/>
      <c r="FZ51" s="88"/>
      <c r="GA51" s="88"/>
      <c r="GB51" s="88"/>
      <c r="GC51" s="88"/>
      <c r="GD51" s="88"/>
      <c r="GE51" s="88"/>
      <c r="GF51" s="88"/>
      <c r="GG51" s="88"/>
      <c r="GH51" s="88"/>
      <c r="GI51" s="88"/>
      <c r="GJ51" s="88"/>
      <c r="GK51" s="88"/>
      <c r="GL51" s="88"/>
      <c r="GM51" s="103"/>
      <c r="GN51" s="88"/>
      <c r="GO51" s="104" t="n">
        <f aca="false">C51+2</f>
        <v>17.7</v>
      </c>
      <c r="GP51" s="105" t="n">
        <f aca="false">GO51*20</f>
        <v>354</v>
      </c>
      <c r="GQ51" s="90"/>
      <c r="GR51" s="90"/>
      <c r="GS51" s="90"/>
      <c r="GT51" s="90"/>
      <c r="GU51" s="90"/>
      <c r="GV51" s="90"/>
      <c r="GW51" s="90"/>
      <c r="GX51" s="90"/>
      <c r="GY51" s="90"/>
      <c r="GZ51" s="90"/>
      <c r="HA51" s="88"/>
      <c r="HB51" s="88"/>
      <c r="HC51" s="88"/>
      <c r="HD51" s="88"/>
      <c r="HE51" s="88"/>
    </row>
    <row r="52" customFormat="false" ht="15" hidden="false" customHeight="true" outlineLevel="0" collapsed="false">
      <c r="A52" s="91" t="s">
        <v>150</v>
      </c>
      <c r="B52" s="112" t="n">
        <v>1</v>
      </c>
      <c r="C52" s="93" t="n">
        <v>15.7</v>
      </c>
      <c r="D52" s="116" t="n">
        <f aca="false">C52*20</f>
        <v>314</v>
      </c>
      <c r="E52" s="94"/>
      <c r="F52" s="95" t="n">
        <f aca="false">E52*D52</f>
        <v>0</v>
      </c>
      <c r="G52" s="96" t="s">
        <v>151</v>
      </c>
      <c r="H52" s="64"/>
      <c r="I52" s="65" t="s">
        <v>28</v>
      </c>
      <c r="J52" s="67"/>
      <c r="K52" s="67"/>
      <c r="L52" s="97"/>
      <c r="M52" s="68"/>
      <c r="N52" s="67"/>
      <c r="O52" s="72"/>
      <c r="P52" s="72"/>
      <c r="Q52" s="68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67"/>
      <c r="AT52" s="67"/>
      <c r="AU52" s="67"/>
      <c r="AV52" s="67"/>
      <c r="AW52" s="67"/>
      <c r="AX52" s="67"/>
      <c r="AY52" s="67"/>
      <c r="AZ52" s="66"/>
      <c r="BA52" s="66"/>
      <c r="BB52" s="66"/>
      <c r="BC52" s="66"/>
      <c r="BD52" s="66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6"/>
      <c r="CR52" s="66"/>
      <c r="CS52" s="66"/>
      <c r="CT52" s="98"/>
      <c r="CU52" s="98"/>
      <c r="CV52" s="11"/>
      <c r="CW52" s="15"/>
      <c r="CX52" s="11"/>
      <c r="CY52" s="11"/>
      <c r="CZ52" s="11"/>
      <c r="DA52" s="99" t="s">
        <v>150</v>
      </c>
      <c r="DB52" s="11" t="e">
        <f aca="false">VLOOKUP(DA52,$CT$12:$CU$326,2,0)</f>
        <v>#N/A</v>
      </c>
      <c r="DC52" s="11" t="e">
        <f aca="false">VLOOKUP(DA52,$CT$12:$CV$326,3,0)</f>
        <v>#N/A</v>
      </c>
      <c r="DD52" s="11"/>
      <c r="DE52" s="100" t="n">
        <v>250</v>
      </c>
      <c r="DF52" s="11"/>
      <c r="DG52" s="11"/>
      <c r="DH52" s="11"/>
      <c r="DI52" s="11" t="s">
        <v>152</v>
      </c>
      <c r="DJ52" s="11" t="n">
        <f aca="false">E52</f>
        <v>0</v>
      </c>
      <c r="DK52" s="101" t="n">
        <f aca="false">D52</f>
        <v>314</v>
      </c>
      <c r="DL52" s="11" t="n">
        <f aca="false">DK52*DJ52</f>
        <v>0</v>
      </c>
      <c r="DM52" s="11"/>
      <c r="DN52" s="11" t="n">
        <v>61</v>
      </c>
      <c r="DO52" s="11"/>
      <c r="DP52" s="11"/>
      <c r="DQ52" s="11"/>
      <c r="DR52" s="11"/>
      <c r="DS52" s="11"/>
      <c r="DT52" s="11"/>
      <c r="DU52" s="15"/>
      <c r="DV52" s="15"/>
      <c r="DW52" s="15"/>
      <c r="DX52" s="32"/>
      <c r="DY52" s="32"/>
      <c r="DZ52" s="32"/>
      <c r="EA52" s="32"/>
      <c r="EB52" s="102"/>
      <c r="EC52" s="102"/>
      <c r="ED52" s="102"/>
      <c r="EE52" s="102"/>
      <c r="EF52" s="102"/>
      <c r="EG52" s="88"/>
      <c r="EH52" s="88"/>
      <c r="EI52" s="88"/>
      <c r="EJ52" s="88"/>
      <c r="EK52" s="102"/>
      <c r="EL52" s="102"/>
      <c r="EM52" s="102"/>
      <c r="EN52" s="88"/>
      <c r="EO52" s="88"/>
      <c r="EP52" s="88"/>
      <c r="EQ52" s="88"/>
      <c r="ER52" s="88"/>
      <c r="ES52" s="88"/>
      <c r="ET52" s="88"/>
      <c r="EU52" s="88"/>
      <c r="EV52" s="88"/>
      <c r="EW52" s="88"/>
      <c r="EX52" s="88"/>
      <c r="EY52" s="88"/>
      <c r="EZ52" s="88"/>
      <c r="FA52" s="88"/>
      <c r="FB52" s="88"/>
      <c r="FC52" s="88"/>
      <c r="FD52" s="88"/>
      <c r="FE52" s="88"/>
      <c r="FF52" s="88"/>
      <c r="FG52" s="88"/>
      <c r="FH52" s="88"/>
      <c r="FI52" s="88"/>
      <c r="FJ52" s="88"/>
      <c r="FK52" s="88"/>
      <c r="FL52" s="88"/>
      <c r="FM52" s="88"/>
      <c r="FN52" s="88"/>
      <c r="FO52" s="88"/>
      <c r="FP52" s="88"/>
      <c r="FQ52" s="88"/>
      <c r="FR52" s="88"/>
      <c r="FS52" s="88"/>
      <c r="FT52" s="88"/>
      <c r="FU52" s="88"/>
      <c r="FV52" s="88"/>
      <c r="FW52" s="88"/>
      <c r="FX52" s="88"/>
      <c r="FY52" s="88"/>
      <c r="FZ52" s="88"/>
      <c r="GA52" s="88"/>
      <c r="GB52" s="88"/>
      <c r="GC52" s="88"/>
      <c r="GD52" s="88"/>
      <c r="GE52" s="88"/>
      <c r="GF52" s="88"/>
      <c r="GG52" s="88"/>
      <c r="GH52" s="88"/>
      <c r="GI52" s="88"/>
      <c r="GJ52" s="88"/>
      <c r="GK52" s="88"/>
      <c r="GL52" s="88"/>
      <c r="GM52" s="103"/>
      <c r="GN52" s="88"/>
      <c r="GO52" s="104" t="n">
        <f aca="false">C52+2</f>
        <v>17.7</v>
      </c>
      <c r="GP52" s="105" t="n">
        <f aca="false">GO52*20</f>
        <v>354</v>
      </c>
      <c r="GQ52" s="90"/>
      <c r="GR52" s="90"/>
      <c r="GS52" s="90"/>
      <c r="GT52" s="90"/>
      <c r="GU52" s="90"/>
      <c r="GV52" s="90"/>
      <c r="GW52" s="90"/>
      <c r="GX52" s="90"/>
      <c r="GY52" s="90"/>
      <c r="GZ52" s="90"/>
      <c r="HA52" s="88"/>
      <c r="HB52" s="88"/>
      <c r="HC52" s="88"/>
      <c r="HD52" s="88"/>
      <c r="HE52" s="88"/>
    </row>
    <row r="53" customFormat="false" ht="15" hidden="false" customHeight="true" outlineLevel="0" collapsed="false">
      <c r="A53" s="91" t="s">
        <v>153</v>
      </c>
      <c r="B53" s="112" t="n">
        <v>1.5</v>
      </c>
      <c r="C53" s="93" t="n">
        <v>15.7</v>
      </c>
      <c r="D53" s="116" t="n">
        <f aca="false">C53*20</f>
        <v>314</v>
      </c>
      <c r="E53" s="94"/>
      <c r="F53" s="95" t="n">
        <f aca="false">E53*D53</f>
        <v>0</v>
      </c>
      <c r="G53" s="96" t="s">
        <v>154</v>
      </c>
      <c r="H53" s="64"/>
      <c r="I53" s="65" t="s">
        <v>28</v>
      </c>
      <c r="J53" s="67"/>
      <c r="K53" s="67"/>
      <c r="L53" s="97"/>
      <c r="M53" s="68"/>
      <c r="N53" s="67"/>
      <c r="O53" s="72"/>
      <c r="P53" s="72"/>
      <c r="Q53" s="68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67"/>
      <c r="AT53" s="67"/>
      <c r="AU53" s="67"/>
      <c r="AV53" s="67"/>
      <c r="AW53" s="67"/>
      <c r="AX53" s="67"/>
      <c r="AY53" s="67"/>
      <c r="AZ53" s="66"/>
      <c r="BA53" s="66"/>
      <c r="BB53" s="66"/>
      <c r="BC53" s="66"/>
      <c r="BD53" s="66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6"/>
      <c r="CR53" s="66"/>
      <c r="CS53" s="66"/>
      <c r="CT53" s="98"/>
      <c r="CU53" s="98"/>
      <c r="CV53" s="11"/>
      <c r="CW53" s="15"/>
      <c r="CX53" s="11"/>
      <c r="CY53" s="11"/>
      <c r="CZ53" s="11"/>
      <c r="DA53" s="99" t="s">
        <v>153</v>
      </c>
      <c r="DB53" s="11" t="e">
        <f aca="false">VLOOKUP(DA53,$CT$12:$CU$326,2,0)</f>
        <v>#N/A</v>
      </c>
      <c r="DC53" s="11" t="e">
        <f aca="false">VLOOKUP(DA53,$CT$12:$CV$326,3,0)</f>
        <v>#N/A</v>
      </c>
      <c r="DD53" s="11"/>
      <c r="DE53" s="100" t="n">
        <v>250</v>
      </c>
      <c r="DF53" s="11" t="n">
        <v>9463144</v>
      </c>
      <c r="DG53" s="11" t="s">
        <v>155</v>
      </c>
      <c r="DH53" s="11" t="s">
        <v>156</v>
      </c>
      <c r="DI53" s="11" t="s">
        <v>157</v>
      </c>
      <c r="DJ53" s="11" t="n">
        <f aca="false">E53</f>
        <v>0</v>
      </c>
      <c r="DK53" s="101" t="n">
        <f aca="false">D53</f>
        <v>314</v>
      </c>
      <c r="DL53" s="11" t="n">
        <f aca="false">DK53*DJ53</f>
        <v>0</v>
      </c>
      <c r="DM53" s="11"/>
      <c r="DN53" s="11" t="n">
        <v>64</v>
      </c>
      <c r="DO53" s="11"/>
      <c r="DP53" s="11"/>
      <c r="DQ53" s="11"/>
      <c r="DR53" s="11"/>
      <c r="DS53" s="11"/>
      <c r="DT53" s="11"/>
      <c r="DU53" s="15"/>
      <c r="DV53" s="15"/>
      <c r="DW53" s="15"/>
      <c r="DX53" s="32"/>
      <c r="DY53" s="32"/>
      <c r="DZ53" s="32"/>
      <c r="EA53" s="32"/>
      <c r="EB53" s="102"/>
      <c r="EC53" s="102"/>
      <c r="ED53" s="102"/>
      <c r="EE53" s="102"/>
      <c r="EF53" s="102"/>
      <c r="EG53" s="88"/>
      <c r="EH53" s="88"/>
      <c r="EI53" s="88"/>
      <c r="EJ53" s="88"/>
      <c r="EK53" s="102"/>
      <c r="EL53" s="102"/>
      <c r="EM53" s="102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8"/>
      <c r="FW53" s="88"/>
      <c r="FX53" s="88"/>
      <c r="FY53" s="88"/>
      <c r="FZ53" s="88"/>
      <c r="GA53" s="88"/>
      <c r="GB53" s="88"/>
      <c r="GC53" s="88"/>
      <c r="GD53" s="88"/>
      <c r="GE53" s="88"/>
      <c r="GF53" s="88"/>
      <c r="GG53" s="88"/>
      <c r="GH53" s="88"/>
      <c r="GI53" s="88"/>
      <c r="GJ53" s="88"/>
      <c r="GK53" s="88"/>
      <c r="GL53" s="88"/>
      <c r="GM53" s="103"/>
      <c r="GN53" s="88"/>
      <c r="GO53" s="104" t="n">
        <f aca="false">C53+2</f>
        <v>17.7</v>
      </c>
      <c r="GP53" s="105" t="n">
        <f aca="false">GO53*20</f>
        <v>354</v>
      </c>
      <c r="GQ53" s="90"/>
      <c r="GR53" s="90"/>
      <c r="GS53" s="90"/>
      <c r="GT53" s="90"/>
      <c r="GU53" s="90"/>
      <c r="GV53" s="90"/>
      <c r="GW53" s="90"/>
      <c r="GX53" s="90"/>
      <c r="GY53" s="90"/>
      <c r="GZ53" s="90"/>
      <c r="HA53" s="88"/>
      <c r="HB53" s="88"/>
      <c r="HC53" s="88"/>
      <c r="HD53" s="88"/>
      <c r="HE53" s="88"/>
    </row>
    <row r="54" customFormat="false" ht="15" hidden="false" customHeight="true" outlineLevel="0" collapsed="false">
      <c r="A54" s="91" t="s">
        <v>158</v>
      </c>
      <c r="B54" s="112" t="n">
        <v>1.5</v>
      </c>
      <c r="C54" s="93" t="n">
        <v>15.7</v>
      </c>
      <c r="D54" s="116" t="n">
        <f aca="false">C54*20</f>
        <v>314</v>
      </c>
      <c r="E54" s="94"/>
      <c r="F54" s="95" t="n">
        <f aca="false">E54*D54</f>
        <v>0</v>
      </c>
      <c r="G54" s="96" t="s">
        <v>159</v>
      </c>
      <c r="H54" s="64"/>
      <c r="I54" s="65" t="s">
        <v>28</v>
      </c>
      <c r="J54" s="67"/>
      <c r="K54" s="67"/>
      <c r="L54" s="97"/>
      <c r="M54" s="68"/>
      <c r="N54" s="67"/>
      <c r="O54" s="72"/>
      <c r="P54" s="72"/>
      <c r="Q54" s="68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67"/>
      <c r="AT54" s="67"/>
      <c r="AU54" s="67"/>
      <c r="AV54" s="67"/>
      <c r="AW54" s="67"/>
      <c r="AX54" s="67"/>
      <c r="AY54" s="67"/>
      <c r="AZ54" s="66"/>
      <c r="BA54" s="66"/>
      <c r="BB54" s="66"/>
      <c r="BC54" s="66"/>
      <c r="BD54" s="66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6"/>
      <c r="CR54" s="66"/>
      <c r="CS54" s="66"/>
      <c r="CT54" s="68"/>
      <c r="CV54" s="11"/>
      <c r="CW54" s="15"/>
      <c r="CX54" s="11"/>
      <c r="CY54" s="11"/>
      <c r="CZ54" s="11"/>
      <c r="DA54" s="99" t="s">
        <v>158</v>
      </c>
      <c r="DB54" s="11" t="e">
        <f aca="false">VLOOKUP(DA54,$CT$12:$CU$326,2,0)</f>
        <v>#N/A</v>
      </c>
      <c r="DC54" s="11" t="e">
        <f aca="false">VLOOKUP(DA54,$CT$12:$CV$326,3,0)</f>
        <v>#N/A</v>
      </c>
      <c r="DD54" s="11"/>
      <c r="DE54" s="100" t="n">
        <v>250</v>
      </c>
      <c r="DF54" s="11"/>
      <c r="DG54" s="11"/>
      <c r="DH54" s="11"/>
      <c r="DI54" s="11" t="s">
        <v>160</v>
      </c>
      <c r="DJ54" s="11" t="n">
        <f aca="false">E54</f>
        <v>0</v>
      </c>
      <c r="DK54" s="101" t="n">
        <f aca="false">D54</f>
        <v>314</v>
      </c>
      <c r="DL54" s="11" t="n">
        <f aca="false">DK54*DJ54</f>
        <v>0</v>
      </c>
      <c r="DM54" s="11"/>
      <c r="DN54" s="11" t="n">
        <v>65</v>
      </c>
      <c r="DO54" s="11"/>
      <c r="DP54" s="11"/>
      <c r="DQ54" s="11"/>
      <c r="DR54" s="11"/>
      <c r="DS54" s="11"/>
      <c r="DT54" s="11"/>
      <c r="DU54" s="15"/>
      <c r="DV54" s="15"/>
      <c r="DW54" s="15"/>
      <c r="DX54" s="32"/>
      <c r="DY54" s="32"/>
      <c r="DZ54" s="32"/>
      <c r="EA54" s="32"/>
      <c r="EB54" s="102"/>
      <c r="EC54" s="102"/>
      <c r="ED54" s="102"/>
      <c r="EE54" s="102"/>
      <c r="EF54" s="102"/>
      <c r="EG54" s="88"/>
      <c r="EH54" s="88"/>
      <c r="EI54" s="88"/>
      <c r="EJ54" s="88"/>
      <c r="EK54" s="102"/>
      <c r="EL54" s="102"/>
      <c r="EM54" s="102"/>
      <c r="EN54" s="88"/>
      <c r="EO54" s="88"/>
      <c r="EP54" s="88"/>
      <c r="EQ54" s="88"/>
      <c r="ER54" s="88"/>
      <c r="ES54" s="88"/>
      <c r="ET54" s="88"/>
      <c r="EU54" s="88"/>
      <c r="EV54" s="88"/>
      <c r="EW54" s="88"/>
      <c r="EX54" s="88"/>
      <c r="EY54" s="88"/>
      <c r="EZ54" s="88"/>
      <c r="FA54" s="88"/>
      <c r="FB54" s="88"/>
      <c r="FC54" s="88"/>
      <c r="FD54" s="88"/>
      <c r="FE54" s="88"/>
      <c r="FF54" s="88"/>
      <c r="FG54" s="88"/>
      <c r="FH54" s="88"/>
      <c r="FI54" s="88"/>
      <c r="FJ54" s="88"/>
      <c r="FK54" s="88"/>
      <c r="FL54" s="88"/>
      <c r="FM54" s="88"/>
      <c r="FN54" s="88"/>
      <c r="FO54" s="88"/>
      <c r="FP54" s="88"/>
      <c r="FQ54" s="88"/>
      <c r="FR54" s="88"/>
      <c r="FS54" s="88"/>
      <c r="FT54" s="88"/>
      <c r="FU54" s="88"/>
      <c r="FV54" s="88"/>
      <c r="FW54" s="88"/>
      <c r="FX54" s="88"/>
      <c r="FY54" s="88"/>
      <c r="FZ54" s="88"/>
      <c r="GA54" s="88"/>
      <c r="GB54" s="88"/>
      <c r="GC54" s="88"/>
      <c r="GD54" s="88"/>
      <c r="GE54" s="88"/>
      <c r="GF54" s="88"/>
      <c r="GG54" s="88"/>
      <c r="GH54" s="88"/>
      <c r="GI54" s="88"/>
      <c r="GJ54" s="88"/>
      <c r="GK54" s="88"/>
      <c r="GL54" s="88"/>
      <c r="GM54" s="103"/>
      <c r="GN54" s="88"/>
      <c r="GO54" s="104" t="n">
        <f aca="false">C54+2</f>
        <v>17.7</v>
      </c>
      <c r="GP54" s="105" t="n">
        <f aca="false">GO54*20</f>
        <v>354</v>
      </c>
      <c r="GQ54" s="90"/>
      <c r="GR54" s="90"/>
      <c r="GS54" s="90"/>
      <c r="GT54" s="90"/>
      <c r="GU54" s="90"/>
      <c r="GV54" s="90"/>
      <c r="GW54" s="90"/>
      <c r="GX54" s="90"/>
      <c r="GY54" s="90"/>
      <c r="GZ54" s="90"/>
      <c r="HA54" s="88"/>
      <c r="HB54" s="88"/>
      <c r="HC54" s="88"/>
      <c r="HD54" s="88"/>
      <c r="HE54" s="88"/>
    </row>
    <row r="55" customFormat="false" ht="15" hidden="false" customHeight="true" outlineLevel="0" collapsed="false">
      <c r="A55" s="91" t="s">
        <v>161</v>
      </c>
      <c r="B55" s="112" t="n">
        <v>1.5</v>
      </c>
      <c r="C55" s="93" t="n">
        <v>15.7</v>
      </c>
      <c r="D55" s="116" t="n">
        <f aca="false">C55*20</f>
        <v>314</v>
      </c>
      <c r="E55" s="94"/>
      <c r="F55" s="95" t="n">
        <f aca="false">E55*D55</f>
        <v>0</v>
      </c>
      <c r="G55" s="96" t="s">
        <v>162</v>
      </c>
      <c r="H55" s="64"/>
      <c r="I55" s="65" t="s">
        <v>28</v>
      </c>
      <c r="J55" s="67"/>
      <c r="K55" s="67"/>
      <c r="L55" s="97"/>
      <c r="M55" s="68"/>
      <c r="N55" s="67"/>
      <c r="O55" s="72"/>
      <c r="P55" s="72"/>
      <c r="Q55" s="68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67"/>
      <c r="AT55" s="67"/>
      <c r="AU55" s="67"/>
      <c r="AV55" s="67"/>
      <c r="AW55" s="67"/>
      <c r="AX55" s="67"/>
      <c r="AY55" s="67"/>
      <c r="AZ55" s="66"/>
      <c r="BA55" s="66"/>
      <c r="BB55" s="66"/>
      <c r="BC55" s="66"/>
      <c r="BD55" s="66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6"/>
      <c r="CR55" s="66"/>
      <c r="CS55" s="66"/>
      <c r="CT55" s="68"/>
      <c r="CV55" s="11"/>
      <c r="CW55" s="15"/>
      <c r="CX55" s="11"/>
      <c r="CY55" s="11"/>
      <c r="CZ55" s="11"/>
      <c r="DA55" s="99" t="s">
        <v>161</v>
      </c>
      <c r="DB55" s="11" t="e">
        <f aca="false">VLOOKUP(DA55,$CT$12:$CU$326,2,0)</f>
        <v>#N/A</v>
      </c>
      <c r="DC55" s="11" t="e">
        <f aca="false">VLOOKUP(DA55,$CT$12:$CV$326,3,0)</f>
        <v>#N/A</v>
      </c>
      <c r="DD55" s="11"/>
      <c r="DE55" s="100" t="n">
        <v>250</v>
      </c>
      <c r="DF55" s="11"/>
      <c r="DG55" s="11"/>
      <c r="DH55" s="11"/>
      <c r="DI55" s="11" t="s">
        <v>163</v>
      </c>
      <c r="DJ55" s="11" t="n">
        <f aca="false">E55</f>
        <v>0</v>
      </c>
      <c r="DK55" s="101" t="n">
        <f aca="false">D55</f>
        <v>314</v>
      </c>
      <c r="DL55" s="11" t="n">
        <f aca="false">DK55*DJ55</f>
        <v>0</v>
      </c>
      <c r="DM55" s="11"/>
      <c r="DN55" s="11" t="n">
        <v>66</v>
      </c>
      <c r="DO55" s="11"/>
      <c r="DP55" s="11"/>
      <c r="DQ55" s="11"/>
      <c r="DR55" s="11"/>
      <c r="DS55" s="11"/>
      <c r="DT55" s="11"/>
      <c r="DU55" s="15"/>
      <c r="DV55" s="15"/>
      <c r="DW55" s="15"/>
      <c r="DX55" s="32"/>
      <c r="DY55" s="32"/>
      <c r="DZ55" s="32"/>
      <c r="EA55" s="32"/>
      <c r="EB55" s="102"/>
      <c r="EC55" s="102"/>
      <c r="ED55" s="102"/>
      <c r="EE55" s="102"/>
      <c r="EF55" s="102"/>
      <c r="EG55" s="88"/>
      <c r="EH55" s="88"/>
      <c r="EI55" s="88"/>
      <c r="EJ55" s="88"/>
      <c r="EK55" s="102"/>
      <c r="EL55" s="102"/>
      <c r="EM55" s="102"/>
      <c r="EN55" s="88"/>
      <c r="EO55" s="88"/>
      <c r="EP55" s="88"/>
      <c r="EQ55" s="88"/>
      <c r="ER55" s="88"/>
      <c r="ES55" s="88"/>
      <c r="ET55" s="88"/>
      <c r="EU55" s="88"/>
      <c r="EV55" s="88"/>
      <c r="EW55" s="88"/>
      <c r="EX55" s="88"/>
      <c r="EY55" s="88"/>
      <c r="EZ55" s="88"/>
      <c r="FA55" s="88"/>
      <c r="FB55" s="88"/>
      <c r="FC55" s="88"/>
      <c r="FD55" s="88"/>
      <c r="FE55" s="88"/>
      <c r="FF55" s="88"/>
      <c r="FG55" s="88"/>
      <c r="FH55" s="88"/>
      <c r="FI55" s="88"/>
      <c r="FJ55" s="88"/>
      <c r="FK55" s="88"/>
      <c r="FL55" s="88"/>
      <c r="FM55" s="88"/>
      <c r="FN55" s="88"/>
      <c r="FO55" s="88"/>
      <c r="FP55" s="88"/>
      <c r="FQ55" s="88"/>
      <c r="FR55" s="88"/>
      <c r="FS55" s="88"/>
      <c r="FT55" s="88"/>
      <c r="FU55" s="88"/>
      <c r="FV55" s="88"/>
      <c r="FW55" s="88"/>
      <c r="FX55" s="88"/>
      <c r="FY55" s="88"/>
      <c r="FZ55" s="88"/>
      <c r="GA55" s="88"/>
      <c r="GB55" s="88"/>
      <c r="GC55" s="88"/>
      <c r="GD55" s="88"/>
      <c r="GE55" s="88"/>
      <c r="GF55" s="88"/>
      <c r="GG55" s="88"/>
      <c r="GH55" s="88"/>
      <c r="GI55" s="88"/>
      <c r="GJ55" s="88"/>
      <c r="GK55" s="88"/>
      <c r="GL55" s="88"/>
      <c r="GM55" s="88"/>
      <c r="GN55" s="88"/>
      <c r="GO55" s="104" t="n">
        <f aca="false">C55+2</f>
        <v>17.7</v>
      </c>
      <c r="GP55" s="105" t="n">
        <f aca="false">GO55*20</f>
        <v>354</v>
      </c>
      <c r="GQ55" s="90"/>
      <c r="GR55" s="90"/>
      <c r="GS55" s="90"/>
      <c r="GT55" s="90"/>
      <c r="GU55" s="90"/>
      <c r="GV55" s="90"/>
      <c r="GW55" s="90"/>
      <c r="GX55" s="88"/>
      <c r="GY55" s="88"/>
      <c r="GZ55" s="88"/>
      <c r="HA55" s="88"/>
      <c r="HB55" s="88"/>
      <c r="HC55" s="88"/>
      <c r="HD55" s="88"/>
      <c r="HE55" s="88"/>
    </row>
    <row r="56" customFormat="false" ht="15" hidden="false" customHeight="true" outlineLevel="0" collapsed="false">
      <c r="A56" s="121" t="s">
        <v>164</v>
      </c>
      <c r="B56" s="112" t="n">
        <v>0.7</v>
      </c>
      <c r="C56" s="93" t="n">
        <v>15.7</v>
      </c>
      <c r="D56" s="116" t="n">
        <f aca="false">C56*20</f>
        <v>314</v>
      </c>
      <c r="E56" s="94"/>
      <c r="F56" s="95" t="n">
        <f aca="false">E56*D56</f>
        <v>0</v>
      </c>
      <c r="G56" s="96" t="s">
        <v>165</v>
      </c>
      <c r="H56" s="64"/>
      <c r="I56" s="65" t="s">
        <v>28</v>
      </c>
      <c r="J56" s="67"/>
      <c r="K56" s="67"/>
      <c r="L56" s="97"/>
      <c r="M56" s="68"/>
      <c r="N56" s="67"/>
      <c r="O56" s="72"/>
      <c r="P56" s="72"/>
      <c r="Q56" s="68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67"/>
      <c r="AT56" s="67"/>
      <c r="AU56" s="67"/>
      <c r="AV56" s="67"/>
      <c r="AW56" s="67"/>
      <c r="AX56" s="67"/>
      <c r="AY56" s="67"/>
      <c r="AZ56" s="66"/>
      <c r="BA56" s="66"/>
      <c r="BB56" s="66"/>
      <c r="BC56" s="66"/>
      <c r="BD56" s="66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6"/>
      <c r="CR56" s="66"/>
      <c r="CS56" s="66"/>
      <c r="CT56" s="68"/>
      <c r="CV56" s="11"/>
      <c r="CW56" s="15"/>
      <c r="CX56" s="11"/>
      <c r="CY56" s="11"/>
      <c r="CZ56" s="11"/>
      <c r="DA56" s="99" t="s">
        <v>164</v>
      </c>
      <c r="DB56" s="11" t="e">
        <f aca="false">VLOOKUP(DA56,$CT$12:$CU$326,2,0)</f>
        <v>#N/A</v>
      </c>
      <c r="DC56" s="11" t="e">
        <f aca="false">VLOOKUP(DA56,$CT$12:$CV$326,3,0)</f>
        <v>#N/A</v>
      </c>
      <c r="DD56" s="11"/>
      <c r="DE56" s="100" t="n">
        <v>250</v>
      </c>
      <c r="DF56" s="11"/>
      <c r="DG56" s="11"/>
      <c r="DH56" s="11"/>
      <c r="DI56" s="11" t="s">
        <v>166</v>
      </c>
      <c r="DJ56" s="11" t="n">
        <f aca="false">E56</f>
        <v>0</v>
      </c>
      <c r="DK56" s="101" t="n">
        <f aca="false">D56</f>
        <v>314</v>
      </c>
      <c r="DL56" s="11" t="n">
        <f aca="false">DK56*DJ56</f>
        <v>0</v>
      </c>
      <c r="DM56" s="11"/>
      <c r="DN56" s="11" t="n">
        <v>67</v>
      </c>
      <c r="DO56" s="11"/>
      <c r="DP56" s="11"/>
      <c r="DQ56" s="11"/>
      <c r="DR56" s="11"/>
      <c r="DS56" s="11"/>
      <c r="DT56" s="11"/>
      <c r="DU56" s="15"/>
      <c r="DV56" s="15"/>
      <c r="DW56" s="15"/>
      <c r="DX56" s="32"/>
      <c r="DY56" s="32"/>
      <c r="DZ56" s="32"/>
      <c r="EA56" s="32"/>
      <c r="EB56" s="102"/>
      <c r="EC56" s="102"/>
      <c r="ED56" s="102"/>
      <c r="EE56" s="102"/>
      <c r="EF56" s="102"/>
      <c r="EG56" s="88"/>
      <c r="EH56" s="88"/>
      <c r="EI56" s="88"/>
      <c r="EJ56" s="88"/>
      <c r="EK56" s="102"/>
      <c r="EL56" s="102"/>
      <c r="EM56" s="102"/>
      <c r="EN56" s="88"/>
      <c r="EO56" s="88"/>
      <c r="EP56" s="88"/>
      <c r="EQ56" s="88"/>
      <c r="ER56" s="88"/>
      <c r="ES56" s="88"/>
      <c r="ET56" s="88"/>
      <c r="EU56" s="88"/>
      <c r="EV56" s="88"/>
      <c r="EW56" s="88"/>
      <c r="EX56" s="88"/>
      <c r="EY56" s="88"/>
      <c r="EZ56" s="88"/>
      <c r="FA56" s="88"/>
      <c r="FB56" s="88"/>
      <c r="FC56" s="88"/>
      <c r="FD56" s="88"/>
      <c r="FE56" s="88"/>
      <c r="FF56" s="88"/>
      <c r="FG56" s="88"/>
      <c r="FH56" s="88"/>
      <c r="FI56" s="88"/>
      <c r="FJ56" s="88"/>
      <c r="FK56" s="88"/>
      <c r="FL56" s="88"/>
      <c r="FM56" s="88"/>
      <c r="FN56" s="88"/>
      <c r="FO56" s="88"/>
      <c r="FP56" s="88"/>
      <c r="FQ56" s="88"/>
      <c r="FR56" s="88"/>
      <c r="FS56" s="88"/>
      <c r="FT56" s="88"/>
      <c r="FU56" s="88"/>
      <c r="FV56" s="88"/>
      <c r="FW56" s="88"/>
      <c r="FX56" s="88"/>
      <c r="FY56" s="88"/>
      <c r="FZ56" s="88"/>
      <c r="GA56" s="88"/>
      <c r="GB56" s="88"/>
      <c r="GC56" s="88"/>
      <c r="GD56" s="88"/>
      <c r="GE56" s="88"/>
      <c r="GF56" s="88"/>
      <c r="GG56" s="88"/>
      <c r="GH56" s="88"/>
      <c r="GI56" s="88"/>
      <c r="GJ56" s="88"/>
      <c r="GK56" s="88"/>
      <c r="GL56" s="88"/>
      <c r="GM56" s="103"/>
      <c r="GN56" s="88"/>
      <c r="GO56" s="104" t="n">
        <f aca="false">C56+2</f>
        <v>17.7</v>
      </c>
      <c r="GP56" s="105" t="n">
        <f aca="false">GO56*20</f>
        <v>354</v>
      </c>
      <c r="GQ56" s="90"/>
      <c r="GR56" s="90"/>
      <c r="GS56" s="90"/>
      <c r="GT56" s="90"/>
      <c r="GU56" s="90"/>
      <c r="GV56" s="90"/>
      <c r="GW56" s="90"/>
      <c r="GX56" s="90"/>
      <c r="GY56" s="90"/>
      <c r="GZ56" s="90"/>
      <c r="HA56" s="88"/>
      <c r="HB56" s="88"/>
      <c r="HC56" s="88"/>
      <c r="HD56" s="88"/>
      <c r="HE56" s="88"/>
    </row>
    <row r="57" customFormat="false" ht="15" hidden="false" customHeight="true" outlineLevel="0" collapsed="false">
      <c r="A57" s="91" t="s">
        <v>167</v>
      </c>
      <c r="B57" s="112" t="n">
        <v>1.5</v>
      </c>
      <c r="C57" s="93" t="n">
        <v>15.7</v>
      </c>
      <c r="D57" s="116" t="n">
        <f aca="false">C57*20</f>
        <v>314</v>
      </c>
      <c r="E57" s="94"/>
      <c r="F57" s="95" t="n">
        <f aca="false">E57*D57</f>
        <v>0</v>
      </c>
      <c r="G57" s="96" t="s">
        <v>168</v>
      </c>
      <c r="H57" s="64"/>
      <c r="I57" s="65" t="s">
        <v>28</v>
      </c>
      <c r="J57" s="67"/>
      <c r="K57" s="67"/>
      <c r="L57" s="97"/>
      <c r="M57" s="68"/>
      <c r="N57" s="67"/>
      <c r="O57" s="72"/>
      <c r="P57" s="72"/>
      <c r="Q57" s="68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67"/>
      <c r="AT57" s="67"/>
      <c r="AU57" s="67"/>
      <c r="AV57" s="67"/>
      <c r="AW57" s="67"/>
      <c r="AX57" s="67"/>
      <c r="AY57" s="67"/>
      <c r="AZ57" s="66"/>
      <c r="BA57" s="66"/>
      <c r="BB57" s="66"/>
      <c r="BC57" s="66"/>
      <c r="BD57" s="66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6"/>
      <c r="CR57" s="66"/>
      <c r="CS57" s="66"/>
      <c r="CT57" s="98"/>
      <c r="CU57" s="98"/>
      <c r="CV57" s="11"/>
      <c r="CW57" s="15"/>
      <c r="CX57" s="11"/>
      <c r="CY57" s="11"/>
      <c r="CZ57" s="11"/>
      <c r="DA57" s="99"/>
      <c r="DB57" s="11" t="e">
        <f aca="false">VLOOKUP(DA57,$CT$12:$CU$326,2,0)</f>
        <v>#N/A</v>
      </c>
      <c r="DC57" s="11" t="e">
        <f aca="false">VLOOKUP(DA57,$CT$12:$CV$326,3,0)</f>
        <v>#N/A</v>
      </c>
      <c r="DD57" s="11"/>
      <c r="DE57" s="100"/>
      <c r="DF57" s="11"/>
      <c r="DG57" s="11"/>
      <c r="DH57" s="11"/>
      <c r="DI57" s="11" t="s">
        <v>169</v>
      </c>
      <c r="DJ57" s="11" t="n">
        <f aca="false">E57</f>
        <v>0</v>
      </c>
      <c r="DK57" s="101" t="n">
        <f aca="false">D57</f>
        <v>314</v>
      </c>
      <c r="DL57" s="11" t="n">
        <f aca="false">DK57*DJ57</f>
        <v>0</v>
      </c>
      <c r="DM57" s="11"/>
      <c r="DN57" s="11" t="n">
        <v>68</v>
      </c>
      <c r="DO57" s="11"/>
      <c r="DP57" s="11"/>
      <c r="DQ57" s="11"/>
      <c r="DR57" s="11"/>
      <c r="DS57" s="11"/>
      <c r="DT57" s="11"/>
      <c r="DU57" s="15"/>
      <c r="DV57" s="15"/>
      <c r="DW57" s="15"/>
      <c r="DX57" s="32"/>
      <c r="DY57" s="32"/>
      <c r="DZ57" s="32"/>
      <c r="EA57" s="32"/>
      <c r="EB57" s="102"/>
      <c r="EC57" s="102"/>
      <c r="ED57" s="102"/>
      <c r="EE57" s="102"/>
      <c r="EF57" s="102"/>
      <c r="EG57" s="88"/>
      <c r="EH57" s="88"/>
      <c r="EI57" s="88"/>
      <c r="EJ57" s="88"/>
      <c r="EK57" s="102"/>
      <c r="EL57" s="102"/>
      <c r="EM57" s="102"/>
      <c r="EN57" s="88"/>
      <c r="EO57" s="88"/>
      <c r="EP57" s="88"/>
      <c r="EQ57" s="88"/>
      <c r="ER57" s="88"/>
      <c r="ES57" s="88"/>
      <c r="ET57" s="88"/>
      <c r="EU57" s="88"/>
      <c r="EV57" s="88"/>
      <c r="EW57" s="88"/>
      <c r="EX57" s="88"/>
      <c r="EY57" s="88"/>
      <c r="EZ57" s="88"/>
      <c r="FA57" s="88"/>
      <c r="FB57" s="88"/>
      <c r="FC57" s="88"/>
      <c r="FD57" s="88"/>
      <c r="FE57" s="88"/>
      <c r="FF57" s="88"/>
      <c r="FG57" s="88"/>
      <c r="FH57" s="88"/>
      <c r="FI57" s="88"/>
      <c r="FJ57" s="88"/>
      <c r="FK57" s="88"/>
      <c r="FL57" s="88"/>
      <c r="FM57" s="88"/>
      <c r="FN57" s="88"/>
      <c r="FO57" s="88"/>
      <c r="FP57" s="88"/>
      <c r="FQ57" s="88"/>
      <c r="FR57" s="88"/>
      <c r="FS57" s="88"/>
      <c r="FT57" s="88"/>
      <c r="FU57" s="88"/>
      <c r="FV57" s="88"/>
      <c r="FW57" s="88"/>
      <c r="FX57" s="88"/>
      <c r="FY57" s="88"/>
      <c r="FZ57" s="88"/>
      <c r="GA57" s="88"/>
      <c r="GB57" s="88"/>
      <c r="GC57" s="88"/>
      <c r="GD57" s="88"/>
      <c r="GE57" s="88"/>
      <c r="GF57" s="88"/>
      <c r="GG57" s="88"/>
      <c r="GH57" s="88"/>
      <c r="GI57" s="88"/>
      <c r="GJ57" s="88"/>
      <c r="GK57" s="88"/>
      <c r="GL57" s="88"/>
      <c r="GM57" s="103"/>
      <c r="GN57" s="88"/>
      <c r="GO57" s="104" t="n">
        <f aca="false">C57+2</f>
        <v>17.7</v>
      </c>
      <c r="GP57" s="105" t="n">
        <f aca="false">GO57*20</f>
        <v>354</v>
      </c>
      <c r="GQ57" s="90"/>
      <c r="GR57" s="90"/>
      <c r="GS57" s="90"/>
      <c r="GT57" s="90"/>
      <c r="GU57" s="90"/>
      <c r="GV57" s="90"/>
      <c r="GW57" s="90"/>
      <c r="GX57" s="90"/>
      <c r="GY57" s="90"/>
      <c r="GZ57" s="90"/>
      <c r="HA57" s="88"/>
      <c r="HB57" s="88"/>
      <c r="HC57" s="88"/>
      <c r="HD57" s="88"/>
      <c r="HE57" s="88"/>
    </row>
    <row r="58" customFormat="false" ht="15" hidden="false" customHeight="true" outlineLevel="0" collapsed="false">
      <c r="A58" s="91" t="s">
        <v>170</v>
      </c>
      <c r="B58" s="112" t="n">
        <v>2</v>
      </c>
      <c r="C58" s="93" t="n">
        <v>15.7</v>
      </c>
      <c r="D58" s="116" t="n">
        <f aca="false">C58*20</f>
        <v>314</v>
      </c>
      <c r="E58" s="94"/>
      <c r="F58" s="95" t="n">
        <f aca="false">E58*D58</f>
        <v>0</v>
      </c>
      <c r="G58" s="96" t="s">
        <v>171</v>
      </c>
      <c r="H58" s="64"/>
      <c r="I58" s="65" t="s">
        <v>28</v>
      </c>
      <c r="J58" s="67"/>
      <c r="K58" s="67"/>
      <c r="L58" s="97"/>
      <c r="M58" s="68"/>
      <c r="N58" s="67"/>
      <c r="O58" s="72"/>
      <c r="P58" s="72"/>
      <c r="Q58" s="68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67"/>
      <c r="AT58" s="67"/>
      <c r="AU58" s="67"/>
      <c r="AV58" s="67"/>
      <c r="AW58" s="67"/>
      <c r="AX58" s="67"/>
      <c r="AY58" s="67"/>
      <c r="AZ58" s="66"/>
      <c r="BA58" s="66"/>
      <c r="BB58" s="66"/>
      <c r="BC58" s="66"/>
      <c r="BD58" s="66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6"/>
      <c r="CR58" s="66"/>
      <c r="CS58" s="66"/>
      <c r="CT58" s="68"/>
      <c r="CV58" s="11"/>
      <c r="CW58" s="15"/>
      <c r="CX58" s="11"/>
      <c r="CY58" s="11"/>
      <c r="CZ58" s="11"/>
      <c r="DA58" s="99" t="s">
        <v>170</v>
      </c>
      <c r="DB58" s="11" t="e">
        <f aca="false">VLOOKUP(DA58,$CT$12:$CU$326,2,0)</f>
        <v>#N/A</v>
      </c>
      <c r="DC58" s="11" t="e">
        <f aca="false">VLOOKUP(DA58,$CT$12:$CV$326,3,0)</f>
        <v>#N/A</v>
      </c>
      <c r="DD58" s="11"/>
      <c r="DE58" s="100" t="n">
        <v>250</v>
      </c>
      <c r="DF58" s="11"/>
      <c r="DG58" s="11"/>
      <c r="DH58" s="11"/>
      <c r="DI58" s="11" t="s">
        <v>172</v>
      </c>
      <c r="DJ58" s="11" t="n">
        <f aca="false">E58</f>
        <v>0</v>
      </c>
      <c r="DK58" s="101" t="n">
        <f aca="false">D58</f>
        <v>314</v>
      </c>
      <c r="DL58" s="11" t="n">
        <f aca="false">DK58*DJ58</f>
        <v>0</v>
      </c>
      <c r="DM58" s="11"/>
      <c r="DN58" s="11" t="n">
        <v>69</v>
      </c>
      <c r="DO58" s="11"/>
      <c r="DP58" s="11"/>
      <c r="DQ58" s="11"/>
      <c r="DR58" s="11"/>
      <c r="DS58" s="11"/>
      <c r="DT58" s="11"/>
      <c r="DU58" s="15"/>
      <c r="DV58" s="15"/>
      <c r="DW58" s="15"/>
      <c r="DX58" s="32"/>
      <c r="DY58" s="32"/>
      <c r="DZ58" s="32"/>
      <c r="EA58" s="32"/>
      <c r="EB58" s="102"/>
      <c r="EC58" s="102"/>
      <c r="ED58" s="102"/>
      <c r="EE58" s="102"/>
      <c r="EF58" s="102"/>
      <c r="EG58" s="88"/>
      <c r="EH58" s="88"/>
      <c r="EI58" s="88"/>
      <c r="EJ58" s="88"/>
      <c r="EK58" s="102"/>
      <c r="EL58" s="102"/>
      <c r="EM58" s="102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8"/>
      <c r="FW58" s="88"/>
      <c r="FX58" s="88"/>
      <c r="FY58" s="88"/>
      <c r="FZ58" s="88"/>
      <c r="GA58" s="88"/>
      <c r="GB58" s="88"/>
      <c r="GC58" s="88"/>
      <c r="GD58" s="88"/>
      <c r="GE58" s="88"/>
      <c r="GF58" s="88"/>
      <c r="GG58" s="88"/>
      <c r="GH58" s="88"/>
      <c r="GI58" s="88"/>
      <c r="GJ58" s="88"/>
      <c r="GK58" s="88"/>
      <c r="GL58" s="88"/>
      <c r="GM58" s="103"/>
      <c r="GN58" s="88"/>
      <c r="GO58" s="104" t="n">
        <f aca="false">C58+2</f>
        <v>17.7</v>
      </c>
      <c r="GP58" s="105" t="n">
        <f aca="false">GO58*20</f>
        <v>354</v>
      </c>
      <c r="GQ58" s="90"/>
      <c r="GR58" s="90"/>
      <c r="GS58" s="90"/>
      <c r="GT58" s="90"/>
      <c r="GU58" s="90"/>
      <c r="GV58" s="90"/>
      <c r="GW58" s="90"/>
      <c r="GX58" s="90"/>
      <c r="GY58" s="90"/>
      <c r="GZ58" s="90"/>
      <c r="HA58" s="88"/>
      <c r="HB58" s="88"/>
      <c r="HC58" s="88"/>
      <c r="HD58" s="88"/>
      <c r="HE58" s="88"/>
    </row>
    <row r="59" customFormat="false" ht="15" hidden="false" customHeight="true" outlineLevel="0" collapsed="false">
      <c r="A59" s="91" t="s">
        <v>173</v>
      </c>
      <c r="B59" s="112" t="n">
        <v>1</v>
      </c>
      <c r="C59" s="93" t="n">
        <v>15.7</v>
      </c>
      <c r="D59" s="116" t="n">
        <f aca="false">C59*20</f>
        <v>314</v>
      </c>
      <c r="E59" s="94"/>
      <c r="F59" s="95" t="n">
        <f aca="false">E59*D59</f>
        <v>0</v>
      </c>
      <c r="G59" s="114" t="s">
        <v>174</v>
      </c>
      <c r="H59" s="64"/>
      <c r="I59" s="65" t="s">
        <v>28</v>
      </c>
      <c r="J59" s="67"/>
      <c r="K59" s="67"/>
      <c r="L59" s="97"/>
      <c r="M59" s="68"/>
      <c r="N59" s="67"/>
      <c r="O59" s="72"/>
      <c r="P59" s="72"/>
      <c r="Q59" s="68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67"/>
      <c r="AT59" s="67"/>
      <c r="AU59" s="67"/>
      <c r="AV59" s="67"/>
      <c r="AW59" s="67"/>
      <c r="AX59" s="67"/>
      <c r="AY59" s="67"/>
      <c r="AZ59" s="66"/>
      <c r="BA59" s="66"/>
      <c r="BB59" s="66"/>
      <c r="BC59" s="66"/>
      <c r="BD59" s="66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6"/>
      <c r="CR59" s="66"/>
      <c r="CS59" s="66"/>
      <c r="CT59" s="68"/>
      <c r="CV59" s="11"/>
      <c r="CW59" s="15"/>
      <c r="CX59" s="11"/>
      <c r="CY59" s="11"/>
      <c r="CZ59" s="11"/>
      <c r="DA59" s="99" t="s">
        <v>173</v>
      </c>
      <c r="DB59" s="11" t="e">
        <f aca="false">VLOOKUP(DA59,$CT$12:$CU$326,2,0)</f>
        <v>#N/A</v>
      </c>
      <c r="DC59" s="11" t="e">
        <f aca="false">VLOOKUP(DA59,$CT$12:$CV$326,3,0)</f>
        <v>#N/A</v>
      </c>
      <c r="DD59" s="11"/>
      <c r="DE59" s="100" t="n">
        <v>250</v>
      </c>
      <c r="DF59" s="11"/>
      <c r="DG59" s="11"/>
      <c r="DH59" s="11"/>
      <c r="DI59" s="11" t="s">
        <v>175</v>
      </c>
      <c r="DJ59" s="11" t="n">
        <f aca="false">E59</f>
        <v>0</v>
      </c>
      <c r="DK59" s="101" t="n">
        <f aca="false">D59</f>
        <v>314</v>
      </c>
      <c r="DL59" s="11" t="n">
        <f aca="false">DK59*DJ59</f>
        <v>0</v>
      </c>
      <c r="DM59" s="11"/>
      <c r="DN59" s="11" t="n">
        <v>71</v>
      </c>
      <c r="DO59" s="11"/>
      <c r="DP59" s="11"/>
      <c r="DQ59" s="11"/>
      <c r="DR59" s="11"/>
      <c r="DS59" s="11"/>
      <c r="DT59" s="11"/>
      <c r="DU59" s="15"/>
      <c r="DV59" s="15"/>
      <c r="DW59" s="15"/>
      <c r="DX59" s="32"/>
      <c r="DY59" s="32"/>
      <c r="DZ59" s="32"/>
      <c r="EA59" s="32"/>
      <c r="EB59" s="102"/>
      <c r="EC59" s="102"/>
      <c r="ED59" s="102"/>
      <c r="EE59" s="102"/>
      <c r="EF59" s="102"/>
      <c r="EG59" s="88"/>
      <c r="EH59" s="88"/>
      <c r="EI59" s="88"/>
      <c r="EJ59" s="88"/>
      <c r="EK59" s="102"/>
      <c r="EL59" s="102"/>
      <c r="EM59" s="102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88"/>
      <c r="FH59" s="88"/>
      <c r="FI59" s="88"/>
      <c r="FJ59" s="88"/>
      <c r="FK59" s="88"/>
      <c r="FL59" s="88"/>
      <c r="FM59" s="88"/>
      <c r="FN59" s="88"/>
      <c r="FO59" s="88"/>
      <c r="FP59" s="88"/>
      <c r="FQ59" s="88"/>
      <c r="FR59" s="88"/>
      <c r="FS59" s="88"/>
      <c r="FT59" s="88"/>
      <c r="FU59" s="88"/>
      <c r="FV59" s="88"/>
      <c r="FW59" s="88"/>
      <c r="FX59" s="88"/>
      <c r="FY59" s="88"/>
      <c r="FZ59" s="88"/>
      <c r="GA59" s="88"/>
      <c r="GB59" s="88"/>
      <c r="GC59" s="88"/>
      <c r="GD59" s="88"/>
      <c r="GE59" s="88"/>
      <c r="GF59" s="88"/>
      <c r="GG59" s="88"/>
      <c r="GH59" s="88"/>
      <c r="GI59" s="88"/>
      <c r="GJ59" s="88"/>
      <c r="GK59" s="88"/>
      <c r="GL59" s="88"/>
      <c r="GM59" s="88"/>
      <c r="GN59" s="88"/>
      <c r="GO59" s="104" t="n">
        <f aca="false">C59+2</f>
        <v>17.7</v>
      </c>
      <c r="GP59" s="105" t="n">
        <f aca="false">GO59*20</f>
        <v>354</v>
      </c>
      <c r="GQ59" s="90"/>
      <c r="GR59" s="90"/>
      <c r="GS59" s="90"/>
      <c r="GT59" s="90"/>
      <c r="GU59" s="90"/>
      <c r="GV59" s="90"/>
      <c r="GW59" s="90"/>
      <c r="GX59" s="88"/>
      <c r="GY59" s="88"/>
      <c r="GZ59" s="88"/>
      <c r="HA59" s="88"/>
      <c r="HB59" s="88"/>
      <c r="HC59" s="88"/>
      <c r="HD59" s="88"/>
      <c r="HE59" s="88"/>
    </row>
    <row r="60" customFormat="false" ht="15" hidden="false" customHeight="true" outlineLevel="0" collapsed="false">
      <c r="A60" s="91" t="s">
        <v>176</v>
      </c>
      <c r="B60" s="92" t="n">
        <v>0.3</v>
      </c>
      <c r="C60" s="93" t="n">
        <v>15.7</v>
      </c>
      <c r="D60" s="116" t="n">
        <f aca="false">C60*20</f>
        <v>314</v>
      </c>
      <c r="E60" s="94"/>
      <c r="F60" s="95" t="n">
        <f aca="false">E60*D60</f>
        <v>0</v>
      </c>
      <c r="G60" s="96" t="s">
        <v>177</v>
      </c>
      <c r="H60" s="72"/>
      <c r="I60" s="65" t="s">
        <v>28</v>
      </c>
      <c r="J60" s="67"/>
      <c r="K60" s="67"/>
      <c r="L60" s="97"/>
      <c r="M60" s="68"/>
      <c r="N60" s="67"/>
      <c r="O60" s="67"/>
      <c r="P60" s="67"/>
      <c r="Q60" s="66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6"/>
      <c r="BA60" s="66"/>
      <c r="BB60" s="66"/>
      <c r="BC60" s="66"/>
      <c r="BD60" s="66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6"/>
      <c r="CR60" s="66"/>
      <c r="CS60" s="66"/>
      <c r="CV60" s="11"/>
      <c r="CW60" s="107"/>
      <c r="CX60" s="108"/>
      <c r="CY60" s="108"/>
      <c r="CZ60" s="108"/>
      <c r="DA60" s="99" t="s">
        <v>176</v>
      </c>
      <c r="DB60" s="11" t="e">
        <f aca="false">VLOOKUP(DA60,$CT$12:$CU$326,2,0)</f>
        <v>#N/A</v>
      </c>
      <c r="DC60" s="11" t="e">
        <f aca="false">VLOOKUP(DA60,$CT$12:$CV$326,3,0)</f>
        <v>#N/A</v>
      </c>
      <c r="DD60" s="11"/>
      <c r="DE60" s="100" t="n">
        <v>250</v>
      </c>
      <c r="DF60" s="122"/>
      <c r="DG60" s="122"/>
      <c r="DH60" s="122"/>
      <c r="DI60" s="108" t="s">
        <v>178</v>
      </c>
      <c r="DJ60" s="11" t="n">
        <f aca="false">E60</f>
        <v>0</v>
      </c>
      <c r="DK60" s="101" t="n">
        <f aca="false">D60</f>
        <v>314</v>
      </c>
      <c r="DL60" s="11" t="n">
        <f aca="false">DK60*DJ60</f>
        <v>0</v>
      </c>
      <c r="DM60" s="11"/>
      <c r="DN60" s="11" t="n">
        <v>73</v>
      </c>
      <c r="DO60" s="11"/>
      <c r="DP60" s="11"/>
      <c r="DQ60" s="11"/>
      <c r="DR60" s="11"/>
      <c r="DS60" s="11"/>
      <c r="DT60" s="11"/>
      <c r="DU60" s="15"/>
      <c r="DV60" s="15"/>
      <c r="DW60" s="15"/>
      <c r="DX60" s="32"/>
      <c r="DY60" s="32"/>
      <c r="DZ60" s="32"/>
      <c r="EA60" s="32"/>
      <c r="EB60" s="102"/>
      <c r="EC60" s="102"/>
      <c r="ED60" s="102"/>
      <c r="EE60" s="102"/>
      <c r="EF60" s="102"/>
      <c r="EG60" s="88"/>
      <c r="EH60" s="88"/>
      <c r="EI60" s="88"/>
      <c r="EJ60" s="88"/>
      <c r="EK60" s="102"/>
      <c r="EL60" s="102"/>
      <c r="EM60" s="102"/>
      <c r="EN60" s="88"/>
      <c r="EO60" s="88"/>
      <c r="EP60" s="88"/>
      <c r="EQ60" s="88"/>
      <c r="ER60" s="88"/>
      <c r="ES60" s="88"/>
      <c r="ET60" s="88"/>
      <c r="EU60" s="88"/>
      <c r="EV60" s="88"/>
      <c r="EW60" s="88"/>
      <c r="EX60" s="88"/>
      <c r="EY60" s="88"/>
      <c r="EZ60" s="88"/>
      <c r="FA60" s="88"/>
      <c r="FB60" s="88"/>
      <c r="FC60" s="88"/>
      <c r="FD60" s="88"/>
      <c r="FE60" s="88"/>
      <c r="FF60" s="88"/>
      <c r="FG60" s="88"/>
      <c r="FH60" s="88"/>
      <c r="FI60" s="88"/>
      <c r="FJ60" s="88"/>
      <c r="FK60" s="88"/>
      <c r="FL60" s="88"/>
      <c r="FM60" s="88"/>
      <c r="FN60" s="88"/>
      <c r="FO60" s="88"/>
      <c r="FP60" s="88"/>
      <c r="FQ60" s="88"/>
      <c r="FR60" s="88"/>
      <c r="FS60" s="88"/>
      <c r="FT60" s="88"/>
      <c r="FU60" s="88"/>
      <c r="FV60" s="88"/>
      <c r="FW60" s="88"/>
      <c r="FX60" s="88"/>
      <c r="FY60" s="88"/>
      <c r="FZ60" s="88"/>
      <c r="GA60" s="88"/>
      <c r="GB60" s="88"/>
      <c r="GC60" s="88"/>
      <c r="GD60" s="88"/>
      <c r="GE60" s="88"/>
      <c r="GF60" s="88"/>
      <c r="GG60" s="88"/>
      <c r="GH60" s="88"/>
      <c r="GI60" s="88"/>
      <c r="GJ60" s="88"/>
      <c r="GK60" s="88"/>
      <c r="GL60" s="88"/>
      <c r="GM60" s="103"/>
      <c r="GN60" s="88"/>
      <c r="GO60" s="104" t="n">
        <f aca="false">C60+2</f>
        <v>17.7</v>
      </c>
      <c r="GP60" s="105" t="n">
        <f aca="false">GO60*20</f>
        <v>354</v>
      </c>
      <c r="GQ60" s="90"/>
      <c r="GR60" s="90"/>
      <c r="GS60" s="90"/>
      <c r="GT60" s="90"/>
      <c r="GU60" s="90"/>
      <c r="GV60" s="90"/>
      <c r="GW60" s="90"/>
      <c r="GX60" s="90"/>
      <c r="GY60" s="90"/>
      <c r="GZ60" s="90"/>
      <c r="HA60" s="88"/>
      <c r="HB60" s="88"/>
      <c r="HC60" s="88"/>
      <c r="HD60" s="88"/>
      <c r="HE60" s="88"/>
    </row>
    <row r="61" customFormat="false" ht="15" hidden="false" customHeight="true" outlineLevel="0" collapsed="false">
      <c r="A61" s="91" t="s">
        <v>179</v>
      </c>
      <c r="B61" s="112" t="n">
        <v>1</v>
      </c>
      <c r="C61" s="93" t="n">
        <v>15.7</v>
      </c>
      <c r="D61" s="116" t="n">
        <f aca="false">C61*20</f>
        <v>314</v>
      </c>
      <c r="E61" s="94"/>
      <c r="F61" s="95" t="n">
        <f aca="false">E61*D61</f>
        <v>0</v>
      </c>
      <c r="G61" s="96" t="s">
        <v>180</v>
      </c>
      <c r="H61" s="64"/>
      <c r="I61" s="65" t="s">
        <v>28</v>
      </c>
      <c r="J61" s="67"/>
      <c r="K61" s="67"/>
      <c r="L61" s="97"/>
      <c r="M61" s="68"/>
      <c r="N61" s="67"/>
      <c r="O61" s="72"/>
      <c r="P61" s="72"/>
      <c r="Q61" s="68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67"/>
      <c r="AT61" s="67"/>
      <c r="AU61" s="67"/>
      <c r="AV61" s="67"/>
      <c r="AW61" s="67"/>
      <c r="AX61" s="67"/>
      <c r="AY61" s="67"/>
      <c r="AZ61" s="66"/>
      <c r="BA61" s="66"/>
      <c r="BB61" s="66"/>
      <c r="BC61" s="66"/>
      <c r="BD61" s="66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68"/>
      <c r="CP61" s="68"/>
      <c r="CQ61" s="66"/>
      <c r="CR61" s="66"/>
      <c r="CS61" s="66"/>
      <c r="CT61" s="68"/>
      <c r="CV61" s="11"/>
      <c r="CW61" s="15"/>
      <c r="CX61" s="11"/>
      <c r="CY61" s="11"/>
      <c r="CZ61" s="11"/>
      <c r="DA61" s="99" t="s">
        <v>179</v>
      </c>
      <c r="DB61" s="11" t="e">
        <f aca="false">VLOOKUP(DA61,$CT$12:$CU$326,2,0)</f>
        <v>#N/A</v>
      </c>
      <c r="DC61" s="11" t="e">
        <f aca="false">VLOOKUP(DA61,$CT$12:$CV$326,3,0)</f>
        <v>#N/A</v>
      </c>
      <c r="DD61" s="11"/>
      <c r="DE61" s="100" t="n">
        <v>250</v>
      </c>
      <c r="DF61" s="11"/>
      <c r="DG61" s="11"/>
      <c r="DH61" s="11"/>
      <c r="DI61" s="11" t="s">
        <v>181</v>
      </c>
      <c r="DJ61" s="11" t="n">
        <f aca="false">E61</f>
        <v>0</v>
      </c>
      <c r="DK61" s="101" t="n">
        <f aca="false">D61</f>
        <v>314</v>
      </c>
      <c r="DL61" s="11" t="n">
        <f aca="false">DK61*DJ61</f>
        <v>0</v>
      </c>
      <c r="DM61" s="11"/>
      <c r="DN61" s="11" t="n">
        <v>74</v>
      </c>
      <c r="DO61" s="11"/>
      <c r="DP61" s="11"/>
      <c r="DQ61" s="11"/>
      <c r="DR61" s="11"/>
      <c r="DS61" s="11"/>
      <c r="DT61" s="11"/>
      <c r="DU61" s="15"/>
      <c r="DV61" s="15"/>
      <c r="DW61" s="15"/>
      <c r="DX61" s="32"/>
      <c r="DY61" s="32"/>
      <c r="DZ61" s="32"/>
      <c r="EA61" s="32"/>
      <c r="EB61" s="102"/>
      <c r="EC61" s="102"/>
      <c r="ED61" s="102"/>
      <c r="EE61" s="102"/>
      <c r="EF61" s="102"/>
      <c r="EG61" s="88"/>
      <c r="EH61" s="88"/>
      <c r="EI61" s="88"/>
      <c r="EJ61" s="88"/>
      <c r="EK61" s="102"/>
      <c r="EL61" s="102"/>
      <c r="EM61" s="102"/>
      <c r="EN61" s="88"/>
      <c r="EO61" s="88"/>
      <c r="EP61" s="88"/>
      <c r="EQ61" s="88"/>
      <c r="ER61" s="88"/>
      <c r="ES61" s="88"/>
      <c r="ET61" s="88"/>
      <c r="EU61" s="88"/>
      <c r="EV61" s="88"/>
      <c r="EW61" s="88"/>
      <c r="EX61" s="88"/>
      <c r="EY61" s="88"/>
      <c r="EZ61" s="88"/>
      <c r="FA61" s="88"/>
      <c r="FB61" s="88"/>
      <c r="FC61" s="88"/>
      <c r="FD61" s="88"/>
      <c r="FE61" s="88"/>
      <c r="FF61" s="88"/>
      <c r="FG61" s="88"/>
      <c r="FH61" s="88"/>
      <c r="FI61" s="88"/>
      <c r="FJ61" s="88"/>
      <c r="FK61" s="88"/>
      <c r="FL61" s="88"/>
      <c r="FM61" s="88"/>
      <c r="FN61" s="88"/>
      <c r="FO61" s="88"/>
      <c r="FP61" s="88"/>
      <c r="FQ61" s="88"/>
      <c r="FR61" s="88"/>
      <c r="FS61" s="88"/>
      <c r="FT61" s="88"/>
      <c r="FU61" s="88"/>
      <c r="FV61" s="88"/>
      <c r="FW61" s="88"/>
      <c r="FX61" s="88"/>
      <c r="FY61" s="88"/>
      <c r="FZ61" s="88"/>
      <c r="GA61" s="88"/>
      <c r="GB61" s="88"/>
      <c r="GC61" s="88"/>
      <c r="GD61" s="88"/>
      <c r="GE61" s="88"/>
      <c r="GF61" s="88"/>
      <c r="GG61" s="88"/>
      <c r="GH61" s="88"/>
      <c r="GI61" s="88"/>
      <c r="GJ61" s="88"/>
      <c r="GK61" s="88"/>
      <c r="GL61" s="88"/>
      <c r="GM61" s="103"/>
      <c r="GN61" s="88"/>
      <c r="GO61" s="104" t="n">
        <f aca="false">C61+2</f>
        <v>17.7</v>
      </c>
      <c r="GP61" s="105" t="n">
        <f aca="false">GO61*20</f>
        <v>354</v>
      </c>
      <c r="GQ61" s="90"/>
      <c r="GR61" s="90"/>
      <c r="GS61" s="90"/>
      <c r="GT61" s="90"/>
      <c r="GU61" s="90"/>
      <c r="GV61" s="90"/>
      <c r="GW61" s="90"/>
      <c r="GX61" s="90"/>
      <c r="GY61" s="90"/>
      <c r="GZ61" s="90"/>
      <c r="HA61" s="88"/>
      <c r="HB61" s="88"/>
      <c r="HC61" s="88"/>
      <c r="HD61" s="88"/>
      <c r="HE61" s="88"/>
    </row>
    <row r="62" customFormat="false" ht="15" hidden="false" customHeight="false" outlineLevel="0" collapsed="false">
      <c r="A62" s="91" t="s">
        <v>182</v>
      </c>
      <c r="B62" s="112" t="n">
        <v>0.5</v>
      </c>
      <c r="C62" s="93" t="n">
        <v>15.7</v>
      </c>
      <c r="D62" s="116" t="n">
        <f aca="false">C62*20</f>
        <v>314</v>
      </c>
      <c r="E62" s="94"/>
      <c r="F62" s="95" t="n">
        <f aca="false">E62*D62</f>
        <v>0</v>
      </c>
      <c r="G62" s="96" t="s">
        <v>183</v>
      </c>
      <c r="H62" s="64"/>
      <c r="I62" s="65" t="s">
        <v>28</v>
      </c>
      <c r="J62" s="67"/>
      <c r="K62" s="67"/>
      <c r="L62" s="97"/>
      <c r="M62" s="68"/>
      <c r="N62" s="67"/>
      <c r="O62" s="72"/>
      <c r="P62" s="72"/>
      <c r="Q62" s="68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67"/>
      <c r="AT62" s="67"/>
      <c r="AU62" s="67"/>
      <c r="AV62" s="67"/>
      <c r="AW62" s="67"/>
      <c r="AX62" s="67"/>
      <c r="AY62" s="67"/>
      <c r="AZ62" s="66"/>
      <c r="BA62" s="66"/>
      <c r="BB62" s="66"/>
      <c r="BC62" s="66"/>
      <c r="BD62" s="66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6"/>
      <c r="CR62" s="66"/>
      <c r="CS62" s="66"/>
      <c r="CT62" s="68"/>
      <c r="CV62" s="11"/>
      <c r="CW62" s="15"/>
      <c r="CX62" s="11"/>
      <c r="CY62" s="11"/>
      <c r="CZ62" s="11"/>
      <c r="DA62" s="99" t="s">
        <v>184</v>
      </c>
      <c r="DB62" s="11" t="e">
        <f aca="false">VLOOKUP(DA62,$CT$12:$CU$326,2,0)</f>
        <v>#N/A</v>
      </c>
      <c r="DC62" s="11" t="e">
        <f aca="false">VLOOKUP(DA62,$CT$12:$CV$326,3,0)</f>
        <v>#N/A</v>
      </c>
      <c r="DD62" s="11"/>
      <c r="DE62" s="100" t="n">
        <v>250</v>
      </c>
      <c r="DF62" s="11"/>
      <c r="DG62" s="11"/>
      <c r="DH62" s="11"/>
      <c r="DI62" s="11" t="s">
        <v>185</v>
      </c>
      <c r="DJ62" s="11" t="n">
        <f aca="false">E62</f>
        <v>0</v>
      </c>
      <c r="DK62" s="101" t="n">
        <f aca="false">D62</f>
        <v>314</v>
      </c>
      <c r="DL62" s="11" t="n">
        <f aca="false">DK62*DJ62</f>
        <v>0</v>
      </c>
      <c r="DM62" s="11"/>
      <c r="DN62" s="11" t="n">
        <v>75</v>
      </c>
      <c r="DO62" s="11"/>
      <c r="DP62" s="11"/>
      <c r="DQ62" s="11"/>
      <c r="DR62" s="11"/>
      <c r="DS62" s="11"/>
      <c r="DT62" s="11"/>
      <c r="DU62" s="15"/>
      <c r="DV62" s="15"/>
      <c r="DW62" s="15"/>
      <c r="DX62" s="32"/>
      <c r="DY62" s="32"/>
      <c r="DZ62" s="32"/>
      <c r="EA62" s="32"/>
      <c r="EB62" s="102"/>
      <c r="EC62" s="102"/>
      <c r="ED62" s="102"/>
      <c r="EE62" s="102"/>
      <c r="EF62" s="102"/>
      <c r="EG62" s="88"/>
      <c r="EH62" s="88"/>
      <c r="EI62" s="88"/>
      <c r="EJ62" s="88"/>
      <c r="EK62" s="102"/>
      <c r="EL62" s="102"/>
      <c r="EM62" s="102"/>
      <c r="EN62" s="88"/>
      <c r="EO62" s="88"/>
      <c r="EP62" s="88"/>
      <c r="EQ62" s="88"/>
      <c r="ER62" s="88"/>
      <c r="ES62" s="88"/>
      <c r="ET62" s="88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8"/>
      <c r="FJ62" s="88"/>
      <c r="FK62" s="88"/>
      <c r="FL62" s="88"/>
      <c r="FM62" s="88"/>
      <c r="FN62" s="88"/>
      <c r="FO62" s="88"/>
      <c r="FP62" s="88"/>
      <c r="FQ62" s="88"/>
      <c r="FR62" s="88"/>
      <c r="FS62" s="88"/>
      <c r="FT62" s="88"/>
      <c r="FU62" s="88"/>
      <c r="FV62" s="88"/>
      <c r="FW62" s="88"/>
      <c r="FX62" s="88"/>
      <c r="FY62" s="88"/>
      <c r="FZ62" s="88"/>
      <c r="GA62" s="88"/>
      <c r="GB62" s="88"/>
      <c r="GC62" s="88"/>
      <c r="GD62" s="88"/>
      <c r="GE62" s="88"/>
      <c r="GF62" s="88"/>
      <c r="GG62" s="88"/>
      <c r="GH62" s="88"/>
      <c r="GI62" s="88"/>
      <c r="GJ62" s="88"/>
      <c r="GK62" s="88"/>
      <c r="GL62" s="88"/>
      <c r="GM62" s="103"/>
      <c r="GN62" s="88"/>
      <c r="GO62" s="104" t="n">
        <f aca="false">C62+2</f>
        <v>17.7</v>
      </c>
      <c r="GP62" s="105" t="n">
        <f aca="false">GO62*20</f>
        <v>354</v>
      </c>
      <c r="GQ62" s="90"/>
      <c r="GR62" s="90"/>
      <c r="GS62" s="90"/>
      <c r="GT62" s="90"/>
      <c r="GU62" s="90"/>
      <c r="GV62" s="90"/>
      <c r="GW62" s="90"/>
      <c r="GX62" s="90"/>
      <c r="GY62" s="90"/>
      <c r="GZ62" s="90"/>
      <c r="HA62" s="88"/>
      <c r="HB62" s="88"/>
      <c r="HC62" s="88"/>
      <c r="HD62" s="88"/>
      <c r="HE62" s="88"/>
    </row>
    <row r="63" customFormat="false" ht="15" hidden="false" customHeight="true" outlineLevel="0" collapsed="false">
      <c r="A63" s="91" t="s">
        <v>186</v>
      </c>
      <c r="B63" s="112" t="n">
        <v>0.5</v>
      </c>
      <c r="C63" s="93" t="n">
        <v>15.7</v>
      </c>
      <c r="D63" s="116" t="n">
        <f aca="false">C63*20</f>
        <v>314</v>
      </c>
      <c r="E63" s="94"/>
      <c r="F63" s="95" t="n">
        <f aca="false">E63*D63</f>
        <v>0</v>
      </c>
      <c r="G63" s="96" t="s">
        <v>187</v>
      </c>
      <c r="H63" s="64"/>
      <c r="I63" s="65" t="s">
        <v>28</v>
      </c>
      <c r="J63" s="67"/>
      <c r="K63" s="67"/>
      <c r="L63" s="97"/>
      <c r="M63" s="68"/>
      <c r="N63" s="67"/>
      <c r="O63" s="72"/>
      <c r="P63" s="72"/>
      <c r="Q63" s="68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67"/>
      <c r="AT63" s="67"/>
      <c r="AU63" s="67"/>
      <c r="AV63" s="67"/>
      <c r="AW63" s="67"/>
      <c r="AX63" s="67"/>
      <c r="AY63" s="67"/>
      <c r="AZ63" s="66"/>
      <c r="BA63" s="66"/>
      <c r="BB63" s="66"/>
      <c r="BC63" s="66"/>
      <c r="BD63" s="66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6"/>
      <c r="CR63" s="66"/>
      <c r="CS63" s="66"/>
      <c r="CT63" s="68"/>
      <c r="CV63" s="11"/>
      <c r="CW63" s="15"/>
      <c r="CX63" s="11"/>
      <c r="CY63" s="11"/>
      <c r="CZ63" s="11"/>
      <c r="DA63" s="99" t="s">
        <v>188</v>
      </c>
      <c r="DB63" s="11" t="e">
        <f aca="false">VLOOKUP(DA63,$CT$12:$CU$326,2,0)</f>
        <v>#N/A</v>
      </c>
      <c r="DC63" s="11" t="e">
        <f aca="false">VLOOKUP(DA63,$CT$12:$CV$326,3,0)</f>
        <v>#N/A</v>
      </c>
      <c r="DD63" s="11"/>
      <c r="DE63" s="100" t="n">
        <v>250</v>
      </c>
      <c r="DF63" s="11" t="n">
        <v>9359997</v>
      </c>
      <c r="DG63" s="11" t="n">
        <v>11126</v>
      </c>
      <c r="DH63" s="11"/>
      <c r="DI63" s="11" t="s">
        <v>189</v>
      </c>
      <c r="DJ63" s="11" t="n">
        <f aca="false">E63</f>
        <v>0</v>
      </c>
      <c r="DK63" s="101" t="n">
        <f aca="false">D63</f>
        <v>314</v>
      </c>
      <c r="DL63" s="11" t="n">
        <f aca="false">DK63*DJ63</f>
        <v>0</v>
      </c>
      <c r="DM63" s="11"/>
      <c r="DN63" s="11" t="n">
        <v>77</v>
      </c>
      <c r="DO63" s="11"/>
      <c r="DP63" s="11"/>
      <c r="DQ63" s="11"/>
      <c r="DR63" s="11"/>
      <c r="DS63" s="11"/>
      <c r="DT63" s="11"/>
      <c r="DU63" s="15"/>
      <c r="DV63" s="15"/>
      <c r="DW63" s="15"/>
      <c r="DX63" s="32"/>
      <c r="DY63" s="32"/>
      <c r="DZ63" s="32"/>
      <c r="EA63" s="32"/>
      <c r="EB63" s="102"/>
      <c r="EC63" s="102"/>
      <c r="ED63" s="102"/>
      <c r="EE63" s="102"/>
      <c r="EF63" s="102"/>
      <c r="EG63" s="88"/>
      <c r="EH63" s="88"/>
      <c r="EI63" s="88"/>
      <c r="EJ63" s="88"/>
      <c r="EK63" s="102"/>
      <c r="EL63" s="102"/>
      <c r="EM63" s="102"/>
      <c r="EN63" s="88"/>
      <c r="EO63" s="88"/>
      <c r="EP63" s="88"/>
      <c r="EQ63" s="88"/>
      <c r="ER63" s="88"/>
      <c r="ES63" s="88"/>
      <c r="ET63" s="88"/>
      <c r="EU63" s="88"/>
      <c r="EV63" s="88"/>
      <c r="EW63" s="88"/>
      <c r="EX63" s="88"/>
      <c r="EY63" s="88"/>
      <c r="EZ63" s="88"/>
      <c r="FA63" s="88"/>
      <c r="FB63" s="88"/>
      <c r="FC63" s="88"/>
      <c r="FD63" s="88"/>
      <c r="FE63" s="88"/>
      <c r="FF63" s="88"/>
      <c r="FG63" s="88"/>
      <c r="FH63" s="88"/>
      <c r="FI63" s="88"/>
      <c r="FJ63" s="88"/>
      <c r="FK63" s="88"/>
      <c r="FL63" s="88"/>
      <c r="FM63" s="88"/>
      <c r="FN63" s="88"/>
      <c r="FO63" s="88"/>
      <c r="FP63" s="88"/>
      <c r="FQ63" s="88"/>
      <c r="FR63" s="88"/>
      <c r="FS63" s="88"/>
      <c r="FT63" s="88"/>
      <c r="FU63" s="88"/>
      <c r="FV63" s="88"/>
      <c r="FW63" s="88"/>
      <c r="FX63" s="88"/>
      <c r="FY63" s="88"/>
      <c r="FZ63" s="88"/>
      <c r="GA63" s="88"/>
      <c r="GB63" s="88"/>
      <c r="GC63" s="88"/>
      <c r="GD63" s="88"/>
      <c r="GE63" s="88"/>
      <c r="GF63" s="88"/>
      <c r="GG63" s="88"/>
      <c r="GH63" s="88"/>
      <c r="GI63" s="88"/>
      <c r="GJ63" s="88"/>
      <c r="GK63" s="88"/>
      <c r="GL63" s="88"/>
      <c r="GM63" s="103"/>
      <c r="GN63" s="88"/>
      <c r="GO63" s="104" t="n">
        <f aca="false">C63+2</f>
        <v>17.7</v>
      </c>
      <c r="GP63" s="105" t="n">
        <f aca="false">GO63*20</f>
        <v>354</v>
      </c>
      <c r="GQ63" s="90"/>
      <c r="GR63" s="90"/>
      <c r="GS63" s="90"/>
      <c r="GT63" s="90"/>
      <c r="GU63" s="90"/>
      <c r="GV63" s="90"/>
      <c r="GW63" s="90"/>
      <c r="GX63" s="90"/>
      <c r="GY63" s="90"/>
      <c r="GZ63" s="90"/>
      <c r="HA63" s="88"/>
      <c r="HB63" s="88"/>
      <c r="HC63" s="88"/>
      <c r="HD63" s="88"/>
      <c r="HE63" s="88"/>
    </row>
    <row r="64" customFormat="false" ht="15" hidden="false" customHeight="true" outlineLevel="0" collapsed="false">
      <c r="A64" s="91" t="s">
        <v>190</v>
      </c>
      <c r="B64" s="112" t="n">
        <v>0.5</v>
      </c>
      <c r="C64" s="93" t="n">
        <v>15.7</v>
      </c>
      <c r="D64" s="116" t="n">
        <f aca="false">C64*20</f>
        <v>314</v>
      </c>
      <c r="E64" s="94"/>
      <c r="F64" s="95" t="n">
        <f aca="false">E64*D64</f>
        <v>0</v>
      </c>
      <c r="G64" s="96" t="s">
        <v>191</v>
      </c>
      <c r="H64" s="64"/>
      <c r="I64" s="65" t="s">
        <v>28</v>
      </c>
      <c r="J64" s="67"/>
      <c r="K64" s="67"/>
      <c r="L64" s="97"/>
      <c r="M64" s="68"/>
      <c r="N64" s="67"/>
      <c r="O64" s="72"/>
      <c r="P64" s="72"/>
      <c r="Q64" s="68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67"/>
      <c r="AT64" s="67"/>
      <c r="AU64" s="67"/>
      <c r="AV64" s="67"/>
      <c r="AW64" s="67"/>
      <c r="AX64" s="67"/>
      <c r="AY64" s="67"/>
      <c r="AZ64" s="66"/>
      <c r="BA64" s="66"/>
      <c r="BB64" s="66"/>
      <c r="BC64" s="66"/>
      <c r="BD64" s="66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6"/>
      <c r="CR64" s="66"/>
      <c r="CS64" s="66"/>
      <c r="CT64" s="68"/>
      <c r="CV64" s="11"/>
      <c r="CW64" s="15"/>
      <c r="CX64" s="11"/>
      <c r="CY64" s="11"/>
      <c r="CZ64" s="11"/>
      <c r="DA64" s="99" t="s">
        <v>190</v>
      </c>
      <c r="DB64" s="11" t="e">
        <f aca="false">VLOOKUP(DA64,$CT$12:$CU$326,2,0)</f>
        <v>#N/A</v>
      </c>
      <c r="DC64" s="11" t="e">
        <f aca="false">VLOOKUP(DA64,$CT$12:$CV$326,3,0)</f>
        <v>#N/A</v>
      </c>
      <c r="DD64" s="11"/>
      <c r="DE64" s="100" t="n">
        <v>250</v>
      </c>
      <c r="DF64" s="11"/>
      <c r="DG64" s="11"/>
      <c r="DH64" s="11"/>
      <c r="DI64" s="11" t="s">
        <v>192</v>
      </c>
      <c r="DJ64" s="11" t="n">
        <f aca="false">E64</f>
        <v>0</v>
      </c>
      <c r="DK64" s="101" t="n">
        <f aca="false">D64</f>
        <v>314</v>
      </c>
      <c r="DL64" s="11" t="n">
        <f aca="false">DK64*DJ64</f>
        <v>0</v>
      </c>
      <c r="DM64" s="11"/>
      <c r="DN64" s="11" t="n">
        <v>79</v>
      </c>
      <c r="DO64" s="11"/>
      <c r="DP64" s="11"/>
      <c r="DQ64" s="11"/>
      <c r="DR64" s="11"/>
      <c r="DS64" s="11"/>
      <c r="DT64" s="11"/>
      <c r="DU64" s="15"/>
      <c r="DV64" s="15"/>
      <c r="DW64" s="15"/>
      <c r="DX64" s="32"/>
      <c r="DY64" s="32"/>
      <c r="DZ64" s="32"/>
      <c r="EA64" s="32"/>
      <c r="EB64" s="102"/>
      <c r="EC64" s="102"/>
      <c r="ED64" s="102"/>
      <c r="EE64" s="102"/>
      <c r="EF64" s="102"/>
      <c r="EG64" s="88"/>
      <c r="EH64" s="88"/>
      <c r="EI64" s="88"/>
      <c r="EJ64" s="88"/>
      <c r="EK64" s="102"/>
      <c r="EL64" s="102"/>
      <c r="EM64" s="102"/>
      <c r="EN64" s="88"/>
      <c r="EO64" s="88"/>
      <c r="EP64" s="88"/>
      <c r="EQ64" s="88"/>
      <c r="ER64" s="88"/>
      <c r="ES64" s="88"/>
      <c r="ET64" s="88"/>
      <c r="EU64" s="88"/>
      <c r="EV64" s="88"/>
      <c r="EW64" s="88"/>
      <c r="EX64" s="88"/>
      <c r="EY64" s="88"/>
      <c r="EZ64" s="88"/>
      <c r="FA64" s="88"/>
      <c r="FB64" s="88"/>
      <c r="FC64" s="88"/>
      <c r="FD64" s="88"/>
      <c r="FE64" s="88"/>
      <c r="FF64" s="88"/>
      <c r="FG64" s="88"/>
      <c r="FH64" s="88"/>
      <c r="FI64" s="88"/>
      <c r="FJ64" s="88"/>
      <c r="FK64" s="88"/>
      <c r="FL64" s="88"/>
      <c r="FM64" s="88"/>
      <c r="FN64" s="88"/>
      <c r="FO64" s="88"/>
      <c r="FP64" s="88"/>
      <c r="FQ64" s="88"/>
      <c r="FR64" s="88"/>
      <c r="FS64" s="88"/>
      <c r="FT64" s="88"/>
      <c r="FU64" s="88"/>
      <c r="FV64" s="88"/>
      <c r="FW64" s="88"/>
      <c r="FX64" s="88"/>
      <c r="FY64" s="88"/>
      <c r="FZ64" s="88"/>
      <c r="GA64" s="88"/>
      <c r="GB64" s="88"/>
      <c r="GC64" s="88"/>
      <c r="GD64" s="88"/>
      <c r="GE64" s="88"/>
      <c r="GF64" s="88"/>
      <c r="GG64" s="88"/>
      <c r="GH64" s="88"/>
      <c r="GI64" s="88"/>
      <c r="GJ64" s="88"/>
      <c r="GK64" s="88"/>
      <c r="GL64" s="88"/>
      <c r="GM64" s="103"/>
      <c r="GN64" s="88"/>
      <c r="GO64" s="104" t="n">
        <f aca="false">C64+2</f>
        <v>17.7</v>
      </c>
      <c r="GP64" s="105" t="n">
        <f aca="false">GO64*20</f>
        <v>354</v>
      </c>
      <c r="GQ64" s="90"/>
      <c r="GR64" s="90"/>
      <c r="GS64" s="90"/>
      <c r="GT64" s="90"/>
      <c r="GU64" s="90"/>
      <c r="GV64" s="90"/>
      <c r="GW64" s="90"/>
      <c r="GX64" s="90"/>
      <c r="GY64" s="90"/>
      <c r="GZ64" s="90"/>
      <c r="HA64" s="88"/>
      <c r="HB64" s="88"/>
      <c r="HC64" s="88"/>
      <c r="HD64" s="88"/>
      <c r="HE64" s="88"/>
    </row>
    <row r="65" customFormat="false" ht="15" hidden="false" customHeight="true" outlineLevel="0" collapsed="false">
      <c r="A65" s="91" t="s">
        <v>193</v>
      </c>
      <c r="B65" s="112" t="n">
        <v>1</v>
      </c>
      <c r="C65" s="93" t="n">
        <v>15.7</v>
      </c>
      <c r="D65" s="116" t="n">
        <f aca="false">C65*20</f>
        <v>314</v>
      </c>
      <c r="E65" s="94"/>
      <c r="F65" s="95" t="n">
        <f aca="false">E65*D65</f>
        <v>0</v>
      </c>
      <c r="G65" s="96" t="s">
        <v>194</v>
      </c>
      <c r="H65" s="64"/>
      <c r="I65" s="65" t="s">
        <v>28</v>
      </c>
      <c r="J65" s="67"/>
      <c r="K65" s="67"/>
      <c r="L65" s="97"/>
      <c r="M65" s="68"/>
      <c r="N65" s="67"/>
      <c r="O65" s="72"/>
      <c r="P65" s="72"/>
      <c r="Q65" s="68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67"/>
      <c r="AT65" s="67"/>
      <c r="AU65" s="67"/>
      <c r="AV65" s="67"/>
      <c r="AW65" s="67"/>
      <c r="AX65" s="67"/>
      <c r="AY65" s="67"/>
      <c r="AZ65" s="66"/>
      <c r="BA65" s="66"/>
      <c r="BB65" s="66"/>
      <c r="BC65" s="66"/>
      <c r="BD65" s="66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6"/>
      <c r="CR65" s="66"/>
      <c r="CS65" s="66"/>
      <c r="CT65" s="68"/>
      <c r="CV65" s="11"/>
      <c r="CW65" s="15"/>
      <c r="CX65" s="11"/>
      <c r="CY65" s="11"/>
      <c r="CZ65" s="11"/>
      <c r="DA65" s="99" t="s">
        <v>193</v>
      </c>
      <c r="DB65" s="11" t="e">
        <f aca="false">VLOOKUP(DA65,$CT$12:$CU$326,2,0)</f>
        <v>#N/A</v>
      </c>
      <c r="DC65" s="11" t="e">
        <f aca="false">VLOOKUP(DA65,$CT$12:$CV$326,3,0)</f>
        <v>#N/A</v>
      </c>
      <c r="DD65" s="11"/>
      <c r="DE65" s="100" t="n">
        <v>250</v>
      </c>
      <c r="DF65" s="11" t="n">
        <v>9360000</v>
      </c>
      <c r="DG65" s="11" t="n">
        <v>11126</v>
      </c>
      <c r="DH65" s="11" t="s">
        <v>195</v>
      </c>
      <c r="DI65" s="11" t="s">
        <v>196</v>
      </c>
      <c r="DJ65" s="11" t="n">
        <f aca="false">E65</f>
        <v>0</v>
      </c>
      <c r="DK65" s="101" t="n">
        <f aca="false">D65</f>
        <v>314</v>
      </c>
      <c r="DL65" s="11" t="n">
        <f aca="false">DK65*DJ65</f>
        <v>0</v>
      </c>
      <c r="DM65" s="11"/>
      <c r="DN65" s="11" t="n">
        <v>81</v>
      </c>
      <c r="DO65" s="11"/>
      <c r="DP65" s="11"/>
      <c r="DQ65" s="11"/>
      <c r="DR65" s="11"/>
      <c r="DS65" s="11"/>
      <c r="DT65" s="11"/>
      <c r="DU65" s="15"/>
      <c r="DV65" s="15"/>
      <c r="DW65" s="15"/>
      <c r="DX65" s="32"/>
      <c r="DY65" s="32"/>
      <c r="DZ65" s="32"/>
      <c r="EA65" s="32"/>
      <c r="EB65" s="102"/>
      <c r="EC65" s="102"/>
      <c r="ED65" s="102"/>
      <c r="EE65" s="102"/>
      <c r="EF65" s="102"/>
      <c r="EG65" s="88"/>
      <c r="EH65" s="88"/>
      <c r="EI65" s="88"/>
      <c r="EJ65" s="88"/>
      <c r="EK65" s="102"/>
      <c r="EL65" s="102"/>
      <c r="EM65" s="102"/>
      <c r="EN65" s="88"/>
      <c r="EO65" s="88"/>
      <c r="EP65" s="88"/>
      <c r="EQ65" s="88"/>
      <c r="ER65" s="88"/>
      <c r="ES65" s="88"/>
      <c r="ET65" s="88"/>
      <c r="EU65" s="88"/>
      <c r="EV65" s="88"/>
      <c r="EW65" s="88"/>
      <c r="EX65" s="88"/>
      <c r="EY65" s="88"/>
      <c r="EZ65" s="88"/>
      <c r="FA65" s="88"/>
      <c r="FB65" s="88"/>
      <c r="FC65" s="88"/>
      <c r="FD65" s="88"/>
      <c r="FE65" s="88"/>
      <c r="FF65" s="88"/>
      <c r="FG65" s="88"/>
      <c r="FH65" s="88"/>
      <c r="FI65" s="88"/>
      <c r="FJ65" s="88"/>
      <c r="FK65" s="88"/>
      <c r="FL65" s="88"/>
      <c r="FM65" s="88"/>
      <c r="FN65" s="88"/>
      <c r="FO65" s="88"/>
      <c r="FP65" s="88"/>
      <c r="FQ65" s="88"/>
      <c r="FR65" s="88"/>
      <c r="FS65" s="88"/>
      <c r="FT65" s="88"/>
      <c r="FU65" s="88"/>
      <c r="FV65" s="88"/>
      <c r="FW65" s="88"/>
      <c r="FX65" s="88"/>
      <c r="FY65" s="88"/>
      <c r="FZ65" s="88"/>
      <c r="GA65" s="88"/>
      <c r="GB65" s="88"/>
      <c r="GC65" s="88"/>
      <c r="GD65" s="88"/>
      <c r="GE65" s="88"/>
      <c r="GF65" s="88"/>
      <c r="GG65" s="88"/>
      <c r="GH65" s="88"/>
      <c r="GI65" s="88"/>
      <c r="GJ65" s="88"/>
      <c r="GK65" s="88"/>
      <c r="GL65" s="88"/>
      <c r="GM65" s="103"/>
      <c r="GN65" s="88"/>
      <c r="GO65" s="104" t="n">
        <f aca="false">C65+2</f>
        <v>17.7</v>
      </c>
      <c r="GP65" s="105" t="n">
        <f aca="false">GO65*20</f>
        <v>354</v>
      </c>
      <c r="GQ65" s="90"/>
      <c r="GR65" s="90"/>
      <c r="GS65" s="90"/>
      <c r="GT65" s="90"/>
      <c r="GU65" s="90"/>
      <c r="GV65" s="90"/>
      <c r="GW65" s="90"/>
      <c r="GX65" s="90"/>
      <c r="GY65" s="90"/>
      <c r="GZ65" s="90"/>
      <c r="HA65" s="88"/>
      <c r="HB65" s="88"/>
      <c r="HC65" s="88"/>
      <c r="HD65" s="88"/>
      <c r="HE65" s="88"/>
    </row>
    <row r="66" customFormat="false" ht="15" hidden="false" customHeight="true" outlineLevel="0" collapsed="false">
      <c r="A66" s="91" t="s">
        <v>197</v>
      </c>
      <c r="B66" s="112" t="n">
        <v>0.5</v>
      </c>
      <c r="C66" s="93" t="n">
        <v>15.7</v>
      </c>
      <c r="D66" s="116" t="n">
        <f aca="false">C66*20</f>
        <v>314</v>
      </c>
      <c r="E66" s="94"/>
      <c r="F66" s="95" t="n">
        <f aca="false">E66*D66</f>
        <v>0</v>
      </c>
      <c r="G66" s="114" t="s">
        <v>198</v>
      </c>
      <c r="H66" s="64"/>
      <c r="I66" s="65" t="s">
        <v>28</v>
      </c>
      <c r="J66" s="67"/>
      <c r="K66" s="67"/>
      <c r="L66" s="97"/>
      <c r="M66" s="68"/>
      <c r="N66" s="67"/>
      <c r="O66" s="72"/>
      <c r="P66" s="72"/>
      <c r="Q66" s="68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67"/>
      <c r="AT66" s="67"/>
      <c r="AU66" s="67"/>
      <c r="AV66" s="67"/>
      <c r="AW66" s="67"/>
      <c r="AX66" s="67"/>
      <c r="AY66" s="67"/>
      <c r="AZ66" s="66"/>
      <c r="BA66" s="66"/>
      <c r="BB66" s="66"/>
      <c r="BC66" s="66"/>
      <c r="BD66" s="66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6"/>
      <c r="CR66" s="66"/>
      <c r="CS66" s="66"/>
      <c r="CT66" s="68"/>
      <c r="CV66" s="11"/>
      <c r="CW66" s="15"/>
      <c r="CX66" s="11"/>
      <c r="CY66" s="11"/>
      <c r="CZ66" s="11"/>
      <c r="DA66" s="99" t="s">
        <v>197</v>
      </c>
      <c r="DB66" s="11" t="e">
        <f aca="false">VLOOKUP(DA66,$CT$12:$CU$326,2,0)</f>
        <v>#N/A</v>
      </c>
      <c r="DC66" s="11" t="e">
        <f aca="false">VLOOKUP(DA66,$CT$12:$CV$326,3,0)</f>
        <v>#N/A</v>
      </c>
      <c r="DD66" s="11"/>
      <c r="DE66" s="100" t="n">
        <v>250</v>
      </c>
      <c r="DF66" s="11"/>
      <c r="DG66" s="11"/>
      <c r="DH66" s="11"/>
      <c r="DI66" s="11" t="s">
        <v>199</v>
      </c>
      <c r="DJ66" s="11" t="n">
        <f aca="false">E66</f>
        <v>0</v>
      </c>
      <c r="DK66" s="101" t="n">
        <f aca="false">D66</f>
        <v>314</v>
      </c>
      <c r="DL66" s="11" t="n">
        <f aca="false">DK66*DJ66</f>
        <v>0</v>
      </c>
      <c r="DM66" s="11"/>
      <c r="DN66" s="11" t="n">
        <v>82</v>
      </c>
      <c r="DO66" s="11"/>
      <c r="DP66" s="11"/>
      <c r="DQ66" s="11"/>
      <c r="DR66" s="11"/>
      <c r="DS66" s="11"/>
      <c r="DT66" s="11"/>
      <c r="DU66" s="15"/>
      <c r="DV66" s="15"/>
      <c r="DW66" s="15"/>
      <c r="DX66" s="32"/>
      <c r="DY66" s="32"/>
      <c r="DZ66" s="32"/>
      <c r="EA66" s="32"/>
      <c r="EB66" s="102"/>
      <c r="EC66" s="102"/>
      <c r="ED66" s="102"/>
      <c r="EE66" s="102"/>
      <c r="EF66" s="102"/>
      <c r="EG66" s="88"/>
      <c r="EH66" s="88"/>
      <c r="EI66" s="88"/>
      <c r="EJ66" s="88"/>
      <c r="EK66" s="102"/>
      <c r="EL66" s="102"/>
      <c r="EM66" s="102"/>
      <c r="EN66" s="88"/>
      <c r="EO66" s="88"/>
      <c r="EP66" s="88"/>
      <c r="EQ66" s="88"/>
      <c r="ER66" s="88"/>
      <c r="ES66" s="88"/>
      <c r="ET66" s="88"/>
      <c r="EU66" s="88"/>
      <c r="EV66" s="88"/>
      <c r="EW66" s="88"/>
      <c r="EX66" s="88"/>
      <c r="EY66" s="88"/>
      <c r="EZ66" s="88"/>
      <c r="FA66" s="88"/>
      <c r="FB66" s="88"/>
      <c r="FC66" s="88"/>
      <c r="FD66" s="88"/>
      <c r="FE66" s="88"/>
      <c r="FF66" s="88"/>
      <c r="FG66" s="88"/>
      <c r="FH66" s="88"/>
      <c r="FI66" s="88"/>
      <c r="FJ66" s="88"/>
      <c r="FK66" s="88"/>
      <c r="FL66" s="88"/>
      <c r="FM66" s="88"/>
      <c r="FN66" s="88"/>
      <c r="FO66" s="88"/>
      <c r="FP66" s="88"/>
      <c r="FQ66" s="88"/>
      <c r="FR66" s="88"/>
      <c r="FS66" s="88"/>
      <c r="FT66" s="88"/>
      <c r="FU66" s="88"/>
      <c r="FV66" s="88"/>
      <c r="FW66" s="88"/>
      <c r="FX66" s="88"/>
      <c r="FY66" s="88"/>
      <c r="FZ66" s="88"/>
      <c r="GA66" s="88"/>
      <c r="GB66" s="88"/>
      <c r="GC66" s="88"/>
      <c r="GD66" s="88"/>
      <c r="GE66" s="88"/>
      <c r="GF66" s="88"/>
      <c r="GG66" s="88"/>
      <c r="GH66" s="88"/>
      <c r="GI66" s="88"/>
      <c r="GJ66" s="88"/>
      <c r="GK66" s="88"/>
      <c r="GL66" s="88"/>
      <c r="GM66" s="103"/>
      <c r="GN66" s="88"/>
      <c r="GO66" s="104" t="n">
        <f aca="false">C66+2</f>
        <v>17.7</v>
      </c>
      <c r="GP66" s="105" t="n">
        <f aca="false">GO66*20</f>
        <v>354</v>
      </c>
      <c r="GQ66" s="90"/>
      <c r="GR66" s="90"/>
      <c r="GS66" s="90"/>
      <c r="GT66" s="90"/>
      <c r="GU66" s="90"/>
      <c r="GV66" s="90"/>
      <c r="GW66" s="90"/>
      <c r="GX66" s="90"/>
      <c r="GY66" s="90"/>
      <c r="GZ66" s="90"/>
      <c r="HA66" s="88"/>
      <c r="HB66" s="88"/>
      <c r="HC66" s="88"/>
      <c r="HD66" s="88"/>
      <c r="HE66" s="88"/>
    </row>
    <row r="67" customFormat="false" ht="15" hidden="false" customHeight="true" outlineLevel="0" collapsed="false">
      <c r="A67" s="91" t="s">
        <v>200</v>
      </c>
      <c r="B67" s="112" t="n">
        <v>1</v>
      </c>
      <c r="C67" s="93" t="n">
        <v>15.7</v>
      </c>
      <c r="D67" s="116" t="n">
        <f aca="false">C67*20</f>
        <v>314</v>
      </c>
      <c r="E67" s="94"/>
      <c r="F67" s="95" t="n">
        <f aca="false">E67*D67</f>
        <v>0</v>
      </c>
      <c r="G67" s="114" t="s">
        <v>201</v>
      </c>
      <c r="H67" s="64" t="s">
        <v>202</v>
      </c>
      <c r="I67" s="65" t="s">
        <v>203</v>
      </c>
      <c r="J67" s="67"/>
      <c r="K67" s="67"/>
      <c r="L67" s="97"/>
      <c r="M67" s="68"/>
      <c r="N67" s="67"/>
      <c r="O67" s="72"/>
      <c r="P67" s="72"/>
      <c r="Q67" s="68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67"/>
      <c r="AT67" s="67"/>
      <c r="AU67" s="67"/>
      <c r="AV67" s="67"/>
      <c r="AW67" s="67"/>
      <c r="AX67" s="67"/>
      <c r="AY67" s="67"/>
      <c r="AZ67" s="66"/>
      <c r="BA67" s="66"/>
      <c r="BB67" s="66"/>
      <c r="BC67" s="66"/>
      <c r="BD67" s="66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6"/>
      <c r="CR67" s="66"/>
      <c r="CS67" s="66"/>
      <c r="CT67" s="68"/>
      <c r="CV67" s="11"/>
      <c r="CW67" s="15"/>
      <c r="CX67" s="11"/>
      <c r="CY67" s="11"/>
      <c r="CZ67" s="11"/>
      <c r="DA67" s="99" t="s">
        <v>200</v>
      </c>
      <c r="DB67" s="11" t="e">
        <f aca="false">VLOOKUP(DA67,$CT$12:$CU$326,2,0)</f>
        <v>#N/A</v>
      </c>
      <c r="DC67" s="11" t="e">
        <f aca="false">VLOOKUP(DA67,$CT$12:$CV$326,3,0)</f>
        <v>#N/A</v>
      </c>
      <c r="DD67" s="11"/>
      <c r="DE67" s="100" t="n">
        <v>260</v>
      </c>
      <c r="DF67" s="11"/>
      <c r="DG67" s="11"/>
      <c r="DH67" s="11"/>
      <c r="DI67" s="11" t="s">
        <v>204</v>
      </c>
      <c r="DJ67" s="11" t="n">
        <f aca="false">E67</f>
        <v>0</v>
      </c>
      <c r="DK67" s="101" t="n">
        <f aca="false">D67</f>
        <v>314</v>
      </c>
      <c r="DL67" s="11" t="n">
        <f aca="false">DK67*DJ67</f>
        <v>0</v>
      </c>
      <c r="DM67" s="11"/>
      <c r="DN67" s="11" t="n">
        <v>83</v>
      </c>
      <c r="DO67" s="11"/>
      <c r="DP67" s="11"/>
      <c r="DQ67" s="11"/>
      <c r="DR67" s="11"/>
      <c r="DS67" s="11"/>
      <c r="DT67" s="11"/>
      <c r="DU67" s="15"/>
      <c r="DV67" s="15"/>
      <c r="DW67" s="15"/>
      <c r="DX67" s="32"/>
      <c r="DY67" s="32"/>
      <c r="DZ67" s="32"/>
      <c r="EA67" s="32"/>
      <c r="EB67" s="102"/>
      <c r="EC67" s="102"/>
      <c r="ED67" s="102"/>
      <c r="EE67" s="102"/>
      <c r="EF67" s="102"/>
      <c r="EG67" s="88"/>
      <c r="EH67" s="88"/>
      <c r="EI67" s="88"/>
      <c r="EJ67" s="88"/>
      <c r="EK67" s="102"/>
      <c r="EL67" s="102"/>
      <c r="EM67" s="102"/>
      <c r="EN67" s="88"/>
      <c r="EO67" s="88"/>
      <c r="EP67" s="88"/>
      <c r="EQ67" s="88"/>
      <c r="ER67" s="88"/>
      <c r="ES67" s="88"/>
      <c r="ET67" s="88"/>
      <c r="EU67" s="88"/>
      <c r="EV67" s="88"/>
      <c r="EW67" s="88"/>
      <c r="EX67" s="88"/>
      <c r="EY67" s="88"/>
      <c r="EZ67" s="88"/>
      <c r="FA67" s="88"/>
      <c r="FB67" s="88"/>
      <c r="FC67" s="88"/>
      <c r="FD67" s="88"/>
      <c r="FE67" s="88"/>
      <c r="FF67" s="88"/>
      <c r="FG67" s="88"/>
      <c r="FH67" s="88"/>
      <c r="FI67" s="88"/>
      <c r="FJ67" s="88"/>
      <c r="FK67" s="88"/>
      <c r="FL67" s="88"/>
      <c r="FM67" s="88"/>
      <c r="FN67" s="88"/>
      <c r="FO67" s="88"/>
      <c r="FP67" s="88"/>
      <c r="FQ67" s="88"/>
      <c r="FR67" s="88"/>
      <c r="FS67" s="88"/>
      <c r="FT67" s="88"/>
      <c r="FU67" s="88"/>
      <c r="FV67" s="88"/>
      <c r="FW67" s="88"/>
      <c r="FX67" s="88"/>
      <c r="FY67" s="88"/>
      <c r="FZ67" s="88"/>
      <c r="GA67" s="88"/>
      <c r="GB67" s="88"/>
      <c r="GC67" s="88"/>
      <c r="GD67" s="88"/>
      <c r="GE67" s="88"/>
      <c r="GF67" s="88"/>
      <c r="GG67" s="88"/>
      <c r="GH67" s="88"/>
      <c r="GI67" s="88"/>
      <c r="GJ67" s="88"/>
      <c r="GK67" s="88"/>
      <c r="GL67" s="88"/>
      <c r="GM67" s="103"/>
      <c r="GN67" s="88"/>
      <c r="GO67" s="104" t="n">
        <f aca="false">C67+2</f>
        <v>17.7</v>
      </c>
      <c r="GP67" s="105" t="n">
        <f aca="false">GO67*20</f>
        <v>354</v>
      </c>
      <c r="GQ67" s="90"/>
      <c r="GR67" s="90"/>
      <c r="GS67" s="90"/>
      <c r="GT67" s="90"/>
      <c r="GU67" s="90"/>
      <c r="GV67" s="90"/>
      <c r="GW67" s="90"/>
      <c r="GX67" s="90"/>
      <c r="GY67" s="90"/>
      <c r="GZ67" s="90"/>
      <c r="HA67" s="88"/>
      <c r="HB67" s="88"/>
      <c r="HC67" s="88"/>
      <c r="HD67" s="88"/>
      <c r="HE67" s="88"/>
    </row>
    <row r="68" customFormat="false" ht="15" hidden="false" customHeight="true" outlineLevel="0" collapsed="false">
      <c r="A68" s="91" t="s">
        <v>205</v>
      </c>
      <c r="B68" s="112" t="s">
        <v>206</v>
      </c>
      <c r="C68" s="93" t="n">
        <v>15.7</v>
      </c>
      <c r="D68" s="116" t="n">
        <f aca="false">C68*20</f>
        <v>314</v>
      </c>
      <c r="E68" s="94"/>
      <c r="F68" s="95" t="n">
        <f aca="false">E68*D68</f>
        <v>0</v>
      </c>
      <c r="G68" s="123" t="n">
        <v>4607164067335</v>
      </c>
      <c r="H68" s="64" t="s">
        <v>202</v>
      </c>
      <c r="I68" s="65" t="s">
        <v>203</v>
      </c>
      <c r="J68" s="67"/>
      <c r="K68" s="67"/>
      <c r="L68" s="97"/>
      <c r="M68" s="124"/>
      <c r="N68" s="67"/>
      <c r="O68" s="72"/>
      <c r="P68" s="72"/>
      <c r="Q68" s="68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67"/>
      <c r="AT68" s="67"/>
      <c r="AU68" s="67"/>
      <c r="AV68" s="67"/>
      <c r="AW68" s="67"/>
      <c r="AX68" s="67"/>
      <c r="AY68" s="67"/>
      <c r="AZ68" s="66"/>
      <c r="BA68" s="66"/>
      <c r="BB68" s="66"/>
      <c r="BC68" s="66"/>
      <c r="BD68" s="66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68"/>
      <c r="CK68" s="68"/>
      <c r="CL68" s="68"/>
      <c r="CM68" s="68"/>
      <c r="CN68" s="68"/>
      <c r="CO68" s="68"/>
      <c r="CP68" s="68"/>
      <c r="CQ68" s="66"/>
      <c r="CR68" s="66"/>
      <c r="CS68" s="66"/>
      <c r="CT68" s="68"/>
      <c r="CV68" s="11"/>
      <c r="CW68" s="15"/>
      <c r="CX68" s="11"/>
      <c r="CY68" s="11"/>
      <c r="CZ68" s="11"/>
      <c r="DA68" s="99" t="s">
        <v>205</v>
      </c>
      <c r="DB68" s="11" t="e">
        <f aca="false">VLOOKUP(DA68,$CT$12:$CU$326,2,0)</f>
        <v>#N/A</v>
      </c>
      <c r="DC68" s="11" t="e">
        <f aca="false">VLOOKUP(DA68,$CT$12:$CV$326,3,0)</f>
        <v>#N/A</v>
      </c>
      <c r="DD68" s="11"/>
      <c r="DE68" s="100" t="n">
        <v>260</v>
      </c>
      <c r="DF68" s="11"/>
      <c r="DG68" s="11"/>
      <c r="DH68" s="11"/>
      <c r="DI68" s="11" t="s">
        <v>207</v>
      </c>
      <c r="DJ68" s="11" t="n">
        <f aca="false">E68</f>
        <v>0</v>
      </c>
      <c r="DK68" s="101" t="n">
        <f aca="false">D68</f>
        <v>314</v>
      </c>
      <c r="DL68" s="11" t="n">
        <f aca="false">DK68*DJ68</f>
        <v>0</v>
      </c>
      <c r="DM68" s="11"/>
      <c r="DN68" s="11" t="n">
        <v>84</v>
      </c>
      <c r="DO68" s="11"/>
      <c r="DP68" s="11"/>
      <c r="DQ68" s="11"/>
      <c r="DR68" s="11"/>
      <c r="DS68" s="11"/>
      <c r="DT68" s="11"/>
      <c r="DU68" s="15"/>
      <c r="DV68" s="15"/>
      <c r="DW68" s="15"/>
      <c r="DX68" s="32"/>
      <c r="DY68" s="32"/>
      <c r="DZ68" s="32"/>
      <c r="EA68" s="32"/>
      <c r="EB68" s="102"/>
      <c r="EC68" s="102"/>
      <c r="ED68" s="102"/>
      <c r="EE68" s="102"/>
      <c r="EF68" s="102"/>
      <c r="EG68" s="88"/>
      <c r="EH68" s="88"/>
      <c r="EI68" s="88"/>
      <c r="EJ68" s="88"/>
      <c r="EK68" s="102"/>
      <c r="EL68" s="102"/>
      <c r="EM68" s="102"/>
      <c r="EN68" s="88"/>
      <c r="EO68" s="88"/>
      <c r="EP68" s="88"/>
      <c r="EQ68" s="88"/>
      <c r="ER68" s="88"/>
      <c r="ES68" s="88"/>
      <c r="ET68" s="88"/>
      <c r="EU68" s="88"/>
      <c r="EV68" s="88"/>
      <c r="EW68" s="88"/>
      <c r="EX68" s="88"/>
      <c r="EY68" s="88"/>
      <c r="EZ68" s="88"/>
      <c r="FA68" s="88"/>
      <c r="FB68" s="88"/>
      <c r="FC68" s="88"/>
      <c r="FD68" s="88"/>
      <c r="FE68" s="88"/>
      <c r="FF68" s="88"/>
      <c r="FG68" s="88"/>
      <c r="FH68" s="88"/>
      <c r="FI68" s="88"/>
      <c r="FJ68" s="88"/>
      <c r="FK68" s="88"/>
      <c r="FL68" s="88"/>
      <c r="FM68" s="88"/>
      <c r="FN68" s="88"/>
      <c r="FO68" s="88"/>
      <c r="FP68" s="88"/>
      <c r="FQ68" s="88"/>
      <c r="FR68" s="88"/>
      <c r="FS68" s="88"/>
      <c r="FT68" s="88"/>
      <c r="FU68" s="88"/>
      <c r="FV68" s="88"/>
      <c r="FW68" s="88"/>
      <c r="FX68" s="88"/>
      <c r="FY68" s="88"/>
      <c r="FZ68" s="88"/>
      <c r="GA68" s="88"/>
      <c r="GB68" s="88"/>
      <c r="GC68" s="88"/>
      <c r="GD68" s="88"/>
      <c r="GE68" s="88"/>
      <c r="GF68" s="88"/>
      <c r="GG68" s="88"/>
      <c r="GH68" s="88"/>
      <c r="GI68" s="88"/>
      <c r="GJ68" s="88"/>
      <c r="GK68" s="88"/>
      <c r="GL68" s="88"/>
      <c r="GM68" s="103"/>
      <c r="GN68" s="88"/>
      <c r="GO68" s="104" t="n">
        <f aca="false">C68+2</f>
        <v>17.7</v>
      </c>
      <c r="GP68" s="105" t="n">
        <f aca="false">GO68*20</f>
        <v>354</v>
      </c>
      <c r="GQ68" s="90"/>
      <c r="GR68" s="90"/>
      <c r="GS68" s="90"/>
      <c r="GT68" s="90"/>
      <c r="GU68" s="90"/>
      <c r="GV68" s="90"/>
      <c r="GW68" s="90"/>
      <c r="GX68" s="90"/>
      <c r="GY68" s="90"/>
      <c r="GZ68" s="90"/>
      <c r="HA68" s="88"/>
      <c r="HB68" s="88"/>
      <c r="HC68" s="88"/>
      <c r="HD68" s="88"/>
      <c r="HE68" s="88"/>
    </row>
    <row r="69" customFormat="false" ht="15" hidden="false" customHeight="false" outlineLevel="0" collapsed="false">
      <c r="A69" s="91" t="s">
        <v>208</v>
      </c>
      <c r="B69" s="112" t="s">
        <v>206</v>
      </c>
      <c r="C69" s="93" t="n">
        <v>37.68</v>
      </c>
      <c r="D69" s="116" t="n">
        <f aca="false">C69*20</f>
        <v>753.6</v>
      </c>
      <c r="E69" s="94"/>
      <c r="F69" s="95" t="n">
        <f aca="false">E69*D69</f>
        <v>0</v>
      </c>
      <c r="G69" s="123" t="n">
        <v>4607164064693</v>
      </c>
      <c r="H69" s="64" t="s">
        <v>202</v>
      </c>
      <c r="I69" s="65" t="s">
        <v>203</v>
      </c>
      <c r="J69" s="67"/>
      <c r="K69" s="67"/>
      <c r="L69" s="97"/>
      <c r="M69" s="124"/>
      <c r="N69" s="67"/>
      <c r="O69" s="72"/>
      <c r="P69" s="72"/>
      <c r="Q69" s="68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67"/>
      <c r="AT69" s="67"/>
      <c r="AU69" s="67"/>
      <c r="AV69" s="67"/>
      <c r="AW69" s="67"/>
      <c r="AX69" s="67"/>
      <c r="AY69" s="67"/>
      <c r="AZ69" s="66"/>
      <c r="BA69" s="66"/>
      <c r="BB69" s="66"/>
      <c r="BC69" s="66"/>
      <c r="BD69" s="66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6"/>
      <c r="CR69" s="66"/>
      <c r="CS69" s="66"/>
      <c r="CT69" s="68"/>
      <c r="CV69" s="11"/>
      <c r="CW69" s="15"/>
      <c r="CX69" s="11"/>
      <c r="CY69" s="11"/>
      <c r="CZ69" s="11"/>
      <c r="DA69" s="99" t="s">
        <v>209</v>
      </c>
      <c r="DB69" s="11" t="e">
        <f aca="false">VLOOKUP(DA69,$CT$12:$CU$326,2,0)</f>
        <v>#N/A</v>
      </c>
      <c r="DC69" s="11" t="e">
        <f aca="false">VLOOKUP(DA69,$CT$12:$CV$326,3,0)</f>
        <v>#N/A</v>
      </c>
      <c r="DD69" s="11"/>
      <c r="DE69" s="100" t="n">
        <v>624</v>
      </c>
      <c r="DF69" s="11"/>
      <c r="DG69" s="11"/>
      <c r="DH69" s="11"/>
      <c r="DI69" s="11" t="s">
        <v>210</v>
      </c>
      <c r="DJ69" s="11" t="n">
        <f aca="false">E69</f>
        <v>0</v>
      </c>
      <c r="DK69" s="101" t="n">
        <f aca="false">D69</f>
        <v>753.6</v>
      </c>
      <c r="DL69" s="11" t="n">
        <f aca="false">DK69*DJ69</f>
        <v>0</v>
      </c>
      <c r="DM69" s="11"/>
      <c r="DN69" s="11" t="n">
        <v>85</v>
      </c>
      <c r="DO69" s="11"/>
      <c r="DP69" s="11"/>
      <c r="DQ69" s="11"/>
      <c r="DR69" s="11"/>
      <c r="DS69" s="11"/>
      <c r="DT69" s="11"/>
      <c r="DU69" s="15"/>
      <c r="DV69" s="15"/>
      <c r="DW69" s="15"/>
      <c r="DX69" s="32"/>
      <c r="DY69" s="32"/>
      <c r="DZ69" s="32"/>
      <c r="EA69" s="32"/>
      <c r="EB69" s="102"/>
      <c r="EC69" s="102"/>
      <c r="ED69" s="102"/>
      <c r="EE69" s="102"/>
      <c r="EF69" s="102"/>
      <c r="EG69" s="88"/>
      <c r="EH69" s="88"/>
      <c r="EI69" s="88"/>
      <c r="EJ69" s="88"/>
      <c r="EK69" s="102"/>
      <c r="EL69" s="102"/>
      <c r="EM69" s="102"/>
      <c r="EN69" s="88"/>
      <c r="EO69" s="88"/>
      <c r="EP69" s="88"/>
      <c r="EQ69" s="88"/>
      <c r="ER69" s="88"/>
      <c r="ES69" s="88"/>
      <c r="ET69" s="88"/>
      <c r="EU69" s="88"/>
      <c r="EV69" s="88"/>
      <c r="EW69" s="88"/>
      <c r="EX69" s="88"/>
      <c r="EY69" s="88"/>
      <c r="EZ69" s="88"/>
      <c r="FA69" s="88"/>
      <c r="FB69" s="88"/>
      <c r="FC69" s="88"/>
      <c r="FD69" s="88"/>
      <c r="FE69" s="88"/>
      <c r="FF69" s="88"/>
      <c r="FG69" s="88"/>
      <c r="FH69" s="88"/>
      <c r="FI69" s="88"/>
      <c r="FJ69" s="88"/>
      <c r="FK69" s="88"/>
      <c r="FL69" s="88"/>
      <c r="FM69" s="88"/>
      <c r="FN69" s="88"/>
      <c r="FO69" s="88"/>
      <c r="FP69" s="88"/>
      <c r="FQ69" s="88"/>
      <c r="FR69" s="88"/>
      <c r="FS69" s="88"/>
      <c r="FT69" s="88"/>
      <c r="FU69" s="88"/>
      <c r="FV69" s="88"/>
      <c r="FW69" s="88"/>
      <c r="FX69" s="88"/>
      <c r="FY69" s="88"/>
      <c r="FZ69" s="88"/>
      <c r="GA69" s="88"/>
      <c r="GB69" s="88"/>
      <c r="GC69" s="88"/>
      <c r="GD69" s="88"/>
      <c r="GE69" s="88"/>
      <c r="GF69" s="88"/>
      <c r="GG69" s="88"/>
      <c r="GH69" s="88"/>
      <c r="GI69" s="88"/>
      <c r="GJ69" s="88"/>
      <c r="GK69" s="88"/>
      <c r="GL69" s="88"/>
      <c r="GM69" s="103"/>
      <c r="GN69" s="88"/>
      <c r="GO69" s="104" t="n">
        <f aca="false">C69+2</f>
        <v>39.68</v>
      </c>
      <c r="GP69" s="105" t="n">
        <f aca="false">GO69*20</f>
        <v>793.6</v>
      </c>
      <c r="GQ69" s="90"/>
      <c r="GR69" s="90"/>
      <c r="GS69" s="90"/>
      <c r="GT69" s="90"/>
      <c r="GU69" s="90"/>
      <c r="GV69" s="90"/>
      <c r="GW69" s="90"/>
      <c r="GX69" s="90"/>
      <c r="GY69" s="90"/>
      <c r="GZ69" s="90"/>
      <c r="HA69" s="88"/>
      <c r="HB69" s="88"/>
      <c r="HC69" s="88"/>
      <c r="HD69" s="88"/>
      <c r="HE69" s="88"/>
    </row>
    <row r="70" customFormat="false" ht="15" hidden="false" customHeight="true" outlineLevel="0" collapsed="false">
      <c r="A70" s="91" t="s">
        <v>211</v>
      </c>
      <c r="B70" s="112" t="s">
        <v>206</v>
      </c>
      <c r="C70" s="93" t="n">
        <v>34.54</v>
      </c>
      <c r="D70" s="116" t="n">
        <f aca="false">C70*20</f>
        <v>690.8</v>
      </c>
      <c r="E70" s="94"/>
      <c r="F70" s="95" t="n">
        <f aca="false">E70*D70</f>
        <v>0</v>
      </c>
      <c r="G70" s="123" t="n">
        <v>4607164062118</v>
      </c>
      <c r="H70" s="64" t="s">
        <v>202</v>
      </c>
      <c r="I70" s="65" t="s">
        <v>203</v>
      </c>
      <c r="J70" s="67"/>
      <c r="K70" s="67"/>
      <c r="L70" s="97"/>
      <c r="M70" s="124"/>
      <c r="N70" s="67"/>
      <c r="O70" s="72"/>
      <c r="P70" s="72"/>
      <c r="Q70" s="68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67"/>
      <c r="AT70" s="67"/>
      <c r="AU70" s="67"/>
      <c r="AV70" s="67"/>
      <c r="AW70" s="67"/>
      <c r="AX70" s="67"/>
      <c r="AY70" s="67"/>
      <c r="AZ70" s="66"/>
      <c r="BA70" s="66"/>
      <c r="BB70" s="66"/>
      <c r="BC70" s="66"/>
      <c r="BD70" s="66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6"/>
      <c r="CR70" s="66"/>
      <c r="CS70" s="66"/>
      <c r="CT70" s="68"/>
      <c r="CV70" s="11"/>
      <c r="CW70" s="15"/>
      <c r="CX70" s="11"/>
      <c r="CY70" s="11"/>
      <c r="CZ70" s="11"/>
      <c r="DA70" s="99" t="s">
        <v>211</v>
      </c>
      <c r="DB70" s="11" t="e">
        <f aca="false">VLOOKUP(DA70,$CT$12:$CU$326,2,0)</f>
        <v>#N/A</v>
      </c>
      <c r="DC70" s="11" t="e">
        <f aca="false">VLOOKUP(DA70,$CT$12:$CV$326,3,0)</f>
        <v>#N/A</v>
      </c>
      <c r="DD70" s="11"/>
      <c r="DE70" s="100" t="n">
        <v>546</v>
      </c>
      <c r="DF70" s="11"/>
      <c r="DG70" s="11"/>
      <c r="DH70" s="11"/>
      <c r="DI70" s="11" t="s">
        <v>212</v>
      </c>
      <c r="DJ70" s="11" t="n">
        <f aca="false">E70</f>
        <v>0</v>
      </c>
      <c r="DK70" s="101" t="n">
        <f aca="false">D70</f>
        <v>690.8</v>
      </c>
      <c r="DL70" s="11" t="n">
        <f aca="false">DK70*DJ70</f>
        <v>0</v>
      </c>
      <c r="DM70" s="11"/>
      <c r="DN70" s="11" t="n">
        <v>86</v>
      </c>
      <c r="DO70" s="11"/>
      <c r="DP70" s="99"/>
      <c r="DQ70" s="98"/>
      <c r="DR70" s="98"/>
      <c r="DS70" s="11"/>
      <c r="DT70" s="11"/>
      <c r="DU70" s="15"/>
      <c r="DV70" s="15"/>
      <c r="DW70" s="15"/>
      <c r="DX70" s="32"/>
      <c r="DY70" s="32"/>
      <c r="DZ70" s="32"/>
      <c r="EA70" s="32"/>
      <c r="EB70" s="102"/>
      <c r="EC70" s="102"/>
      <c r="ED70" s="102"/>
      <c r="EE70" s="102"/>
      <c r="EF70" s="102"/>
      <c r="EG70" s="88"/>
      <c r="EH70" s="88"/>
      <c r="EI70" s="88"/>
      <c r="EJ70" s="88"/>
      <c r="EK70" s="102"/>
      <c r="EL70" s="102"/>
      <c r="EM70" s="102"/>
      <c r="EN70" s="88"/>
      <c r="EO70" s="88"/>
      <c r="EP70" s="88"/>
      <c r="EQ70" s="88"/>
      <c r="ER70" s="88"/>
      <c r="ES70" s="88"/>
      <c r="ET70" s="88"/>
      <c r="EU70" s="88"/>
      <c r="EV70" s="88"/>
      <c r="EW70" s="88"/>
      <c r="EX70" s="88"/>
      <c r="EY70" s="88"/>
      <c r="EZ70" s="88"/>
      <c r="FA70" s="88"/>
      <c r="FB70" s="88"/>
      <c r="FC70" s="88"/>
      <c r="FD70" s="88"/>
      <c r="FE70" s="88"/>
      <c r="FF70" s="88"/>
      <c r="FG70" s="88"/>
      <c r="FH70" s="88"/>
      <c r="FI70" s="88"/>
      <c r="FJ70" s="88"/>
      <c r="FK70" s="88"/>
      <c r="FL70" s="88"/>
      <c r="FM70" s="88"/>
      <c r="FN70" s="88"/>
      <c r="FO70" s="88"/>
      <c r="FP70" s="88"/>
      <c r="FQ70" s="88"/>
      <c r="FR70" s="88"/>
      <c r="FS70" s="88"/>
      <c r="FT70" s="88"/>
      <c r="FU70" s="88"/>
      <c r="FV70" s="88"/>
      <c r="FW70" s="88"/>
      <c r="FX70" s="88"/>
      <c r="FY70" s="88"/>
      <c r="FZ70" s="88"/>
      <c r="GA70" s="88"/>
      <c r="GB70" s="88"/>
      <c r="GC70" s="88"/>
      <c r="GD70" s="88"/>
      <c r="GE70" s="88"/>
      <c r="GF70" s="88"/>
      <c r="GG70" s="88"/>
      <c r="GH70" s="88"/>
      <c r="GI70" s="88"/>
      <c r="GJ70" s="88"/>
      <c r="GK70" s="88"/>
      <c r="GL70" s="88"/>
      <c r="GM70" s="103"/>
      <c r="GN70" s="88"/>
      <c r="GO70" s="104" t="n">
        <f aca="false">C70+2</f>
        <v>36.54</v>
      </c>
      <c r="GP70" s="105" t="n">
        <f aca="false">GO70*20</f>
        <v>730.8</v>
      </c>
      <c r="GQ70" s="90"/>
      <c r="GR70" s="90"/>
      <c r="GS70" s="90"/>
      <c r="GT70" s="90"/>
      <c r="GU70" s="90"/>
      <c r="GV70" s="90"/>
      <c r="GW70" s="90"/>
      <c r="GX70" s="90"/>
      <c r="GY70" s="90"/>
      <c r="GZ70" s="90"/>
      <c r="HA70" s="88"/>
      <c r="HB70" s="88"/>
      <c r="HC70" s="88"/>
      <c r="HD70" s="88"/>
      <c r="HE70" s="88"/>
    </row>
    <row r="71" customFormat="false" ht="15" hidden="false" customHeight="false" outlineLevel="0" collapsed="false">
      <c r="A71" s="91" t="s">
        <v>213</v>
      </c>
      <c r="B71" s="112" t="s">
        <v>206</v>
      </c>
      <c r="C71" s="93" t="n">
        <v>36.11</v>
      </c>
      <c r="D71" s="116" t="n">
        <f aca="false">C71*20</f>
        <v>722.2</v>
      </c>
      <c r="E71" s="94"/>
      <c r="F71" s="95" t="n">
        <f aca="false">E71*D71</f>
        <v>0</v>
      </c>
      <c r="G71" s="123" t="n">
        <v>4607164065973</v>
      </c>
      <c r="H71" s="64" t="s">
        <v>202</v>
      </c>
      <c r="I71" s="65" t="s">
        <v>203</v>
      </c>
      <c r="J71" s="67"/>
      <c r="K71" s="67"/>
      <c r="L71" s="97"/>
      <c r="M71" s="124"/>
      <c r="N71" s="67"/>
      <c r="O71" s="72"/>
      <c r="P71" s="72"/>
      <c r="Q71" s="68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67"/>
      <c r="AT71" s="67"/>
      <c r="AU71" s="67"/>
      <c r="AV71" s="67"/>
      <c r="AW71" s="67"/>
      <c r="AX71" s="67"/>
      <c r="AY71" s="67"/>
      <c r="AZ71" s="66"/>
      <c r="BA71" s="66"/>
      <c r="BB71" s="66"/>
      <c r="BC71" s="66"/>
      <c r="BD71" s="66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68"/>
      <c r="CK71" s="68"/>
      <c r="CL71" s="68"/>
      <c r="CM71" s="68"/>
      <c r="CN71" s="68"/>
      <c r="CO71" s="68"/>
      <c r="CP71" s="68"/>
      <c r="CQ71" s="66"/>
      <c r="CR71" s="66"/>
      <c r="CS71" s="66"/>
      <c r="CT71" s="68"/>
      <c r="CV71" s="11"/>
      <c r="CW71" s="15"/>
      <c r="CX71" s="11"/>
      <c r="CY71" s="11"/>
      <c r="CZ71" s="11"/>
      <c r="DA71" s="99" t="s">
        <v>213</v>
      </c>
      <c r="DB71" s="11" t="e">
        <f aca="false">VLOOKUP(DA71,$CT$12:$CU$326,2,0)</f>
        <v>#N/A</v>
      </c>
      <c r="DC71" s="11" t="e">
        <f aca="false">VLOOKUP(DA71,$CT$12:$CV$326,3,0)</f>
        <v>#N/A</v>
      </c>
      <c r="DD71" s="11"/>
      <c r="DE71" s="100" t="n">
        <v>546</v>
      </c>
      <c r="DF71" s="11"/>
      <c r="DG71" s="11"/>
      <c r="DH71" s="11"/>
      <c r="DI71" s="11" t="s">
        <v>214</v>
      </c>
      <c r="DJ71" s="11" t="n">
        <f aca="false">E71</f>
        <v>0</v>
      </c>
      <c r="DK71" s="101" t="n">
        <f aca="false">D71</f>
        <v>722.2</v>
      </c>
      <c r="DL71" s="11" t="n">
        <f aca="false">DK71*DJ71</f>
        <v>0</v>
      </c>
      <c r="DM71" s="11"/>
      <c r="DN71" s="11" t="n">
        <v>87</v>
      </c>
      <c r="DO71" s="11"/>
      <c r="DP71" s="11"/>
      <c r="DQ71" s="11"/>
      <c r="DR71" s="11"/>
      <c r="DS71" s="11"/>
      <c r="DT71" s="11"/>
      <c r="DU71" s="15"/>
      <c r="DV71" s="15"/>
      <c r="DW71" s="15"/>
      <c r="DX71" s="32"/>
      <c r="DY71" s="32"/>
      <c r="DZ71" s="32"/>
      <c r="EA71" s="32"/>
      <c r="EB71" s="102"/>
      <c r="EC71" s="102"/>
      <c r="ED71" s="102"/>
      <c r="EE71" s="102"/>
      <c r="EF71" s="102"/>
      <c r="EG71" s="88"/>
      <c r="EH71" s="88"/>
      <c r="EI71" s="88"/>
      <c r="EJ71" s="88"/>
      <c r="EK71" s="102"/>
      <c r="EL71" s="102"/>
      <c r="EM71" s="102"/>
      <c r="EN71" s="88"/>
      <c r="EO71" s="88"/>
      <c r="EP71" s="88"/>
      <c r="EQ71" s="88"/>
      <c r="ER71" s="88"/>
      <c r="ES71" s="88"/>
      <c r="ET71" s="88"/>
      <c r="EU71" s="88"/>
      <c r="EV71" s="88"/>
      <c r="EW71" s="88"/>
      <c r="EX71" s="88"/>
      <c r="EY71" s="88"/>
      <c r="EZ71" s="88"/>
      <c r="FA71" s="88"/>
      <c r="FB71" s="88"/>
      <c r="FC71" s="88"/>
      <c r="FD71" s="88"/>
      <c r="FE71" s="88"/>
      <c r="FF71" s="88"/>
      <c r="FG71" s="88"/>
      <c r="FH71" s="88"/>
      <c r="FI71" s="88"/>
      <c r="FJ71" s="88"/>
      <c r="FK71" s="88"/>
      <c r="FL71" s="88"/>
      <c r="FM71" s="88"/>
      <c r="FN71" s="88"/>
      <c r="FO71" s="88"/>
      <c r="FP71" s="88"/>
      <c r="FQ71" s="88"/>
      <c r="FR71" s="88"/>
      <c r="FS71" s="88"/>
      <c r="FT71" s="88"/>
      <c r="FU71" s="88"/>
      <c r="FV71" s="88"/>
      <c r="FW71" s="88"/>
      <c r="FX71" s="88"/>
      <c r="FY71" s="88"/>
      <c r="FZ71" s="88"/>
      <c r="GA71" s="88"/>
      <c r="GB71" s="88"/>
      <c r="GC71" s="88"/>
      <c r="GD71" s="88"/>
      <c r="GE71" s="88"/>
      <c r="GF71" s="88"/>
      <c r="GG71" s="88"/>
      <c r="GH71" s="88"/>
      <c r="GI71" s="88"/>
      <c r="GJ71" s="88"/>
      <c r="GK71" s="88"/>
      <c r="GL71" s="88"/>
      <c r="GM71" s="103"/>
      <c r="GN71" s="88"/>
      <c r="GO71" s="104" t="n">
        <f aca="false">C71+2</f>
        <v>38.11</v>
      </c>
      <c r="GP71" s="105" t="n">
        <f aca="false">GO71*20</f>
        <v>762.2</v>
      </c>
      <c r="GQ71" s="90"/>
      <c r="GR71" s="90"/>
      <c r="GS71" s="90"/>
      <c r="GT71" s="90"/>
      <c r="GU71" s="90"/>
      <c r="GV71" s="90"/>
      <c r="GW71" s="90"/>
      <c r="GX71" s="90"/>
      <c r="GY71" s="90"/>
      <c r="GZ71" s="90"/>
      <c r="HA71" s="88"/>
      <c r="HB71" s="88"/>
      <c r="HC71" s="88"/>
      <c r="HD71" s="88"/>
      <c r="HE71" s="88"/>
    </row>
    <row r="72" customFormat="false" ht="15" hidden="false" customHeight="true" outlineLevel="0" collapsed="false">
      <c r="A72" s="117" t="s">
        <v>215</v>
      </c>
      <c r="B72" s="92" t="n">
        <v>1</v>
      </c>
      <c r="C72" s="93" t="n">
        <v>15.7</v>
      </c>
      <c r="D72" s="116" t="n">
        <f aca="false">C72*20</f>
        <v>314</v>
      </c>
      <c r="E72" s="94"/>
      <c r="F72" s="95" t="n">
        <f aca="false">E72*D72</f>
        <v>0</v>
      </c>
      <c r="G72" s="123" t="n">
        <v>4607164060596</v>
      </c>
      <c r="H72" s="72"/>
      <c r="I72" s="65" t="s">
        <v>28</v>
      </c>
      <c r="J72" s="67"/>
      <c r="K72" s="67"/>
      <c r="L72" s="97"/>
      <c r="M72" s="68"/>
      <c r="N72" s="67"/>
      <c r="O72" s="67"/>
      <c r="P72" s="67"/>
      <c r="Q72" s="66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6"/>
      <c r="BA72" s="66"/>
      <c r="BB72" s="66"/>
      <c r="BC72" s="66"/>
      <c r="BD72" s="66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  <c r="CK72" s="68"/>
      <c r="CL72" s="68"/>
      <c r="CM72" s="68"/>
      <c r="CN72" s="68"/>
      <c r="CO72" s="68"/>
      <c r="CP72" s="68"/>
      <c r="CQ72" s="66"/>
      <c r="CR72" s="66"/>
      <c r="CS72" s="66"/>
      <c r="CV72" s="11"/>
      <c r="CW72" s="107"/>
      <c r="CX72" s="108"/>
      <c r="CY72" s="108"/>
      <c r="CZ72" s="108"/>
      <c r="DA72" s="99" t="s">
        <v>216</v>
      </c>
      <c r="DB72" s="11" t="e">
        <f aca="false">VLOOKUP(DA72,$CT$12:$CU$326,2,0)</f>
        <v>#N/A</v>
      </c>
      <c r="DC72" s="11" t="e">
        <f aca="false">VLOOKUP(DA72,$CT$12:$CV$326,3,0)</f>
        <v>#N/A</v>
      </c>
      <c r="DD72" s="11"/>
      <c r="DE72" s="100" t="n">
        <v>250</v>
      </c>
      <c r="DF72" s="108"/>
      <c r="DG72" s="108"/>
      <c r="DH72" s="108"/>
      <c r="DI72" s="108" t="s">
        <v>217</v>
      </c>
      <c r="DJ72" s="11" t="n">
        <f aca="false">E72</f>
        <v>0</v>
      </c>
      <c r="DK72" s="101" t="n">
        <f aca="false">D72</f>
        <v>314</v>
      </c>
      <c r="DL72" s="11" t="n">
        <f aca="false">DK72*DJ72</f>
        <v>0</v>
      </c>
      <c r="DN72" s="11" t="n">
        <v>88</v>
      </c>
      <c r="GM72" s="103"/>
      <c r="GO72" s="104" t="n">
        <f aca="false">C72+2</f>
        <v>17.7</v>
      </c>
      <c r="GP72" s="105" t="n">
        <f aca="false">GO72*20</f>
        <v>354</v>
      </c>
    </row>
    <row r="73" customFormat="false" ht="15" hidden="false" customHeight="true" outlineLevel="0" collapsed="false">
      <c r="A73" s="91" t="s">
        <v>218</v>
      </c>
      <c r="B73" s="112" t="n">
        <v>0.3</v>
      </c>
      <c r="C73" s="93" t="n">
        <v>17.27</v>
      </c>
      <c r="D73" s="116" t="n">
        <f aca="false">C73*20</f>
        <v>345.4</v>
      </c>
      <c r="E73" s="94"/>
      <c r="F73" s="95" t="n">
        <f aca="false">E73*D73</f>
        <v>0</v>
      </c>
      <c r="G73" s="123" t="n">
        <v>4607164061708</v>
      </c>
      <c r="H73" s="64"/>
      <c r="I73" s="65" t="s">
        <v>28</v>
      </c>
      <c r="J73" s="67"/>
      <c r="K73" s="67"/>
      <c r="L73" s="97"/>
      <c r="M73" s="68"/>
      <c r="N73" s="72"/>
      <c r="O73" s="72"/>
      <c r="P73" s="72"/>
      <c r="Q73" s="68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67"/>
      <c r="AT73" s="67"/>
      <c r="AU73" s="67"/>
      <c r="AV73" s="67"/>
      <c r="AW73" s="67"/>
      <c r="AX73" s="67"/>
      <c r="AY73" s="67"/>
      <c r="AZ73" s="66"/>
      <c r="BA73" s="66"/>
      <c r="BB73" s="66"/>
      <c r="BC73" s="66"/>
      <c r="BD73" s="66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68"/>
      <c r="CK73" s="68"/>
      <c r="CL73" s="68"/>
      <c r="CM73" s="68"/>
      <c r="CN73" s="68"/>
      <c r="CO73" s="68"/>
      <c r="CP73" s="68"/>
      <c r="CQ73" s="66"/>
      <c r="CR73" s="66"/>
      <c r="CS73" s="66"/>
      <c r="CV73" s="11"/>
      <c r="CW73" s="107"/>
      <c r="CX73" s="108"/>
      <c r="CY73" s="108"/>
      <c r="CZ73" s="108"/>
      <c r="DA73" s="99" t="s">
        <v>219</v>
      </c>
      <c r="DB73" s="11" t="e">
        <f aca="false">VLOOKUP(DA73,$CT$12:$CU$326,2,0)</f>
        <v>#N/A</v>
      </c>
      <c r="DC73" s="11" t="e">
        <f aca="false">VLOOKUP(DA73,$CT$12:$CV$326,3,0)</f>
        <v>#N/A</v>
      </c>
      <c r="DD73" s="11"/>
      <c r="DE73" s="100" t="n">
        <v>270</v>
      </c>
      <c r="DF73" s="122"/>
      <c r="DG73" s="122"/>
      <c r="DH73" s="122"/>
      <c r="DI73" s="108" t="s">
        <v>220</v>
      </c>
      <c r="DJ73" s="11" t="n">
        <f aca="false">E73</f>
        <v>0</v>
      </c>
      <c r="DK73" s="101" t="n">
        <f aca="false">D73</f>
        <v>345.4</v>
      </c>
      <c r="DL73" s="11" t="n">
        <f aca="false">DK73*DJ73</f>
        <v>0</v>
      </c>
      <c r="DM73" s="11"/>
      <c r="DN73" s="11" t="n">
        <v>90</v>
      </c>
      <c r="DO73" s="11"/>
      <c r="DP73" s="11"/>
      <c r="DQ73" s="11"/>
      <c r="DR73" s="11"/>
      <c r="DS73" s="11"/>
      <c r="DT73" s="11"/>
      <c r="DU73" s="15"/>
      <c r="DV73" s="15"/>
      <c r="DW73" s="15"/>
      <c r="DX73" s="32"/>
      <c r="DY73" s="32"/>
      <c r="DZ73" s="32"/>
      <c r="EA73" s="32"/>
      <c r="EB73" s="86"/>
      <c r="EC73" s="86"/>
      <c r="ED73" s="86"/>
      <c r="EE73" s="86"/>
      <c r="EF73" s="86"/>
      <c r="EG73" s="87"/>
      <c r="EH73" s="87"/>
      <c r="EI73" s="87"/>
      <c r="EJ73" s="87"/>
      <c r="EK73" s="86"/>
      <c r="EL73" s="86"/>
      <c r="EM73" s="86"/>
      <c r="EN73" s="87"/>
      <c r="EO73" s="87"/>
      <c r="EP73" s="87"/>
      <c r="EQ73" s="87"/>
      <c r="ER73" s="87"/>
      <c r="ES73" s="87"/>
      <c r="ET73" s="87"/>
      <c r="EU73" s="87"/>
      <c r="EV73" s="87"/>
      <c r="EW73" s="87"/>
      <c r="EX73" s="87"/>
      <c r="EY73" s="87"/>
      <c r="EZ73" s="87"/>
      <c r="FA73" s="87"/>
      <c r="FB73" s="87"/>
      <c r="FC73" s="87"/>
      <c r="FD73" s="87"/>
      <c r="FE73" s="87"/>
      <c r="FF73" s="87"/>
      <c r="FG73" s="87"/>
      <c r="FH73" s="87"/>
      <c r="FI73" s="87"/>
      <c r="FJ73" s="87"/>
      <c r="FK73" s="87"/>
      <c r="FL73" s="87"/>
      <c r="FM73" s="87"/>
      <c r="FN73" s="87"/>
      <c r="FO73" s="87"/>
      <c r="FP73" s="87"/>
      <c r="FQ73" s="87"/>
      <c r="FR73" s="87"/>
      <c r="FS73" s="87"/>
      <c r="FT73" s="87"/>
      <c r="FU73" s="87"/>
      <c r="FV73" s="87"/>
      <c r="FW73" s="87"/>
      <c r="FX73" s="87"/>
      <c r="FY73" s="87"/>
      <c r="FZ73" s="87"/>
      <c r="GA73" s="87"/>
      <c r="GB73" s="87"/>
      <c r="GC73" s="87"/>
      <c r="GD73" s="87"/>
      <c r="GE73" s="87"/>
      <c r="GF73" s="87"/>
      <c r="GG73" s="87"/>
      <c r="GH73" s="87"/>
      <c r="GI73" s="87"/>
      <c r="GJ73" s="87"/>
      <c r="GK73" s="87"/>
      <c r="GL73" s="87"/>
      <c r="GM73" s="103"/>
      <c r="GN73" s="87"/>
      <c r="GO73" s="104" t="n">
        <f aca="false">C73+2</f>
        <v>19.27</v>
      </c>
      <c r="GP73" s="105" t="n">
        <f aca="false">GO73*20</f>
        <v>385.4</v>
      </c>
      <c r="GQ73" s="89"/>
      <c r="GR73" s="89"/>
      <c r="GS73" s="89"/>
      <c r="GT73" s="89"/>
      <c r="GU73" s="89"/>
      <c r="GV73" s="89"/>
      <c r="GW73" s="89"/>
      <c r="GX73" s="89"/>
      <c r="GY73" s="89"/>
      <c r="GZ73" s="89"/>
      <c r="HA73" s="87"/>
      <c r="HB73" s="87"/>
      <c r="HC73" s="87"/>
      <c r="HD73" s="87"/>
      <c r="HE73" s="87"/>
    </row>
    <row r="74" customFormat="false" ht="15" hidden="false" customHeight="true" outlineLevel="0" collapsed="false">
      <c r="A74" s="125" t="s">
        <v>221</v>
      </c>
      <c r="B74" s="92" t="n">
        <v>0.3</v>
      </c>
      <c r="C74" s="93" t="n">
        <v>18.84</v>
      </c>
      <c r="D74" s="126" t="n">
        <v>240</v>
      </c>
      <c r="E74" s="94"/>
      <c r="F74" s="95" t="n">
        <f aca="false">E74*D74</f>
        <v>0</v>
      </c>
      <c r="G74" s="96" t="s">
        <v>222</v>
      </c>
      <c r="H74" s="127"/>
      <c r="I74" s="65" t="s">
        <v>28</v>
      </c>
      <c r="J74" s="67"/>
      <c r="K74" s="67"/>
      <c r="L74" s="97"/>
      <c r="M74" s="75"/>
      <c r="N74" s="128"/>
      <c r="O74" s="127"/>
      <c r="P74" s="127"/>
      <c r="Q74" s="75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127"/>
      <c r="BQ74" s="127"/>
      <c r="BR74" s="127"/>
      <c r="BS74" s="127"/>
      <c r="BT74" s="127"/>
      <c r="BU74" s="127"/>
      <c r="BV74" s="127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6"/>
      <c r="CR74" s="76"/>
      <c r="CS74" s="76"/>
      <c r="CT74" s="75"/>
      <c r="CV74" s="11"/>
      <c r="CW74" s="15"/>
      <c r="CX74" s="11"/>
      <c r="CY74" s="11"/>
      <c r="CZ74" s="11"/>
      <c r="DA74" s="99" t="s">
        <v>221</v>
      </c>
      <c r="DB74" s="11" t="e">
        <f aca="false">VLOOKUP(DA74,$CT$12:$CU$326,2,0)</f>
        <v>#N/A</v>
      </c>
      <c r="DC74" s="11" t="e">
        <f aca="false">VLOOKUP(DA74,$CT$12:$CV$326,3,0)</f>
        <v>#N/A</v>
      </c>
      <c r="DD74" s="11"/>
      <c r="DE74" s="100"/>
      <c r="DF74" s="11" t="n">
        <v>9154981</v>
      </c>
      <c r="DG74" s="11" t="n">
        <v>11126</v>
      </c>
      <c r="DH74" s="11"/>
      <c r="DI74" s="11" t="s">
        <v>223</v>
      </c>
      <c r="DJ74" s="11" t="n">
        <f aca="false">E74</f>
        <v>0</v>
      </c>
      <c r="DK74" s="101" t="n">
        <f aca="false">D74</f>
        <v>240</v>
      </c>
      <c r="DL74" s="11" t="n">
        <f aca="false">DK74*DJ74</f>
        <v>0</v>
      </c>
      <c r="DM74" s="11"/>
      <c r="DN74" s="11" t="n">
        <v>91</v>
      </c>
      <c r="DO74" s="11"/>
      <c r="DP74" s="11"/>
      <c r="DQ74" s="11"/>
      <c r="DR74" s="11"/>
      <c r="DS74" s="11"/>
      <c r="DT74" s="11"/>
      <c r="DU74" s="15"/>
      <c r="DV74" s="15"/>
      <c r="DW74" s="15"/>
      <c r="DX74" s="32"/>
      <c r="DY74" s="32"/>
      <c r="DZ74" s="32"/>
      <c r="EA74" s="32"/>
      <c r="EB74" s="86"/>
      <c r="EC74" s="86"/>
      <c r="ED74" s="86"/>
      <c r="EE74" s="86"/>
      <c r="EF74" s="86"/>
      <c r="EG74" s="86"/>
      <c r="EH74" s="86"/>
      <c r="EI74" s="86"/>
      <c r="EJ74" s="86"/>
      <c r="EK74" s="86"/>
      <c r="EL74" s="86"/>
      <c r="EM74" s="86"/>
      <c r="EN74" s="87"/>
      <c r="EO74" s="87"/>
      <c r="EP74" s="87"/>
      <c r="EQ74" s="87"/>
      <c r="ER74" s="87"/>
      <c r="ES74" s="87"/>
      <c r="ET74" s="87"/>
      <c r="EU74" s="87"/>
      <c r="EV74" s="87"/>
      <c r="EW74" s="87"/>
      <c r="EX74" s="87"/>
      <c r="EY74" s="87"/>
      <c r="EZ74" s="87"/>
      <c r="FA74" s="87"/>
      <c r="FB74" s="87"/>
      <c r="FC74" s="87"/>
      <c r="FD74" s="87"/>
      <c r="FE74" s="87"/>
      <c r="FF74" s="87"/>
      <c r="FG74" s="87"/>
      <c r="FH74" s="87"/>
      <c r="FI74" s="87"/>
      <c r="FJ74" s="87"/>
      <c r="FK74" s="87"/>
      <c r="FL74" s="87"/>
      <c r="FM74" s="87"/>
      <c r="FN74" s="87"/>
      <c r="FO74" s="87"/>
      <c r="FP74" s="87"/>
      <c r="FQ74" s="87"/>
      <c r="FR74" s="87"/>
      <c r="FS74" s="87"/>
      <c r="FT74" s="87"/>
      <c r="FU74" s="87"/>
      <c r="FV74" s="87"/>
      <c r="FW74" s="87"/>
      <c r="FX74" s="87"/>
      <c r="FY74" s="87"/>
      <c r="FZ74" s="87"/>
      <c r="GA74" s="87"/>
      <c r="GB74" s="87"/>
      <c r="GC74" s="87"/>
      <c r="GD74" s="87"/>
      <c r="GE74" s="87"/>
      <c r="GF74" s="87"/>
      <c r="GG74" s="87"/>
      <c r="GH74" s="87"/>
      <c r="GI74" s="87"/>
      <c r="GJ74" s="87"/>
      <c r="GK74" s="87"/>
      <c r="GL74" s="87"/>
      <c r="GM74" s="87"/>
      <c r="GN74" s="87"/>
      <c r="GO74" s="104" t="n">
        <f aca="false">C74+2</f>
        <v>20.84</v>
      </c>
      <c r="GP74" s="105" t="n">
        <f aca="false">GO74*20</f>
        <v>416.8</v>
      </c>
      <c r="GQ74" s="89"/>
      <c r="GR74" s="89"/>
      <c r="GS74" s="89"/>
      <c r="GT74" s="89"/>
      <c r="GU74" s="87"/>
      <c r="GV74" s="87"/>
      <c r="GW74" s="87"/>
      <c r="GX74" s="87"/>
      <c r="GY74" s="87"/>
      <c r="GZ74" s="87"/>
      <c r="HA74" s="87"/>
      <c r="HB74" s="87"/>
      <c r="HC74" s="87"/>
      <c r="HD74" s="87"/>
      <c r="HE74" s="87"/>
      <c r="IX74" s="88"/>
    </row>
    <row r="75" customFormat="false" ht="15" hidden="false" customHeight="false" outlineLevel="0" collapsed="false">
      <c r="A75" s="129" t="s">
        <v>224</v>
      </c>
      <c r="B75" s="130" t="n">
        <v>0.3</v>
      </c>
      <c r="C75" s="93" t="n">
        <v>17.27</v>
      </c>
      <c r="D75" s="116" t="n">
        <f aca="false">C75*20</f>
        <v>345.4</v>
      </c>
      <c r="E75" s="94"/>
      <c r="F75" s="95" t="n">
        <f aca="false">E75*D75</f>
        <v>0</v>
      </c>
      <c r="G75" s="123" t="n">
        <v>4607164062323</v>
      </c>
      <c r="H75" s="127"/>
      <c r="I75" s="65" t="s">
        <v>28</v>
      </c>
      <c r="J75" s="67"/>
      <c r="K75" s="67"/>
      <c r="L75" s="97"/>
      <c r="M75" s="75"/>
      <c r="N75" s="128"/>
      <c r="O75" s="127"/>
      <c r="P75" s="127"/>
      <c r="Q75" s="75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8"/>
      <c r="AT75" s="128"/>
      <c r="AU75" s="128"/>
      <c r="AV75" s="128"/>
      <c r="AW75" s="128"/>
      <c r="AX75" s="128"/>
      <c r="AY75" s="128"/>
      <c r="AZ75" s="76"/>
      <c r="BA75" s="76"/>
      <c r="BB75" s="76"/>
      <c r="BC75" s="76"/>
      <c r="BD75" s="76"/>
      <c r="BE75" s="75"/>
      <c r="BF75" s="75"/>
      <c r="BG75" s="75"/>
      <c r="BH75" s="75"/>
      <c r="BI75" s="75"/>
      <c r="BJ75" s="75"/>
      <c r="BK75" s="75"/>
      <c r="BL75" s="75"/>
      <c r="BM75" s="75"/>
      <c r="BN75" s="75"/>
      <c r="BO75" s="75"/>
      <c r="BP75" s="75"/>
      <c r="BQ75" s="75"/>
      <c r="BR75" s="75"/>
      <c r="BS75" s="75"/>
      <c r="BT75" s="75"/>
      <c r="BU75" s="75"/>
      <c r="BV75" s="75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75"/>
      <c r="CH75" s="75"/>
      <c r="CI75" s="75"/>
      <c r="CJ75" s="75"/>
      <c r="CK75" s="75"/>
      <c r="CL75" s="75"/>
      <c r="CM75" s="75"/>
      <c r="CN75" s="75"/>
      <c r="CO75" s="75"/>
      <c r="CP75" s="75"/>
      <c r="CQ75" s="76"/>
      <c r="CR75" s="76"/>
      <c r="CS75" s="76"/>
      <c r="CT75" s="75"/>
      <c r="CV75" s="11"/>
      <c r="CW75" s="15"/>
      <c r="CX75" s="11"/>
      <c r="CY75" s="11"/>
      <c r="CZ75" s="11"/>
      <c r="DA75" s="99" t="s">
        <v>225</v>
      </c>
      <c r="DB75" s="11" t="e">
        <f aca="false">VLOOKUP(DA75,$CT$12:$CU$326,2,0)</f>
        <v>#N/A</v>
      </c>
      <c r="DC75" s="11" t="e">
        <f aca="false">VLOOKUP(DA75,$CT$12:$CV$326,3,0)</f>
        <v>#N/A</v>
      </c>
      <c r="DD75" s="11"/>
      <c r="DE75" s="100" t="n">
        <v>270</v>
      </c>
      <c r="DF75" s="11"/>
      <c r="DG75" s="11"/>
      <c r="DH75" s="11"/>
      <c r="DI75" s="11" t="s">
        <v>226</v>
      </c>
      <c r="DJ75" s="11" t="n">
        <f aca="false">E75</f>
        <v>0</v>
      </c>
      <c r="DK75" s="101" t="n">
        <f aca="false">D75</f>
        <v>345.4</v>
      </c>
      <c r="DL75" s="11" t="n">
        <f aca="false">DK75*DJ75</f>
        <v>0</v>
      </c>
      <c r="DM75" s="11"/>
      <c r="DN75" s="11" t="n">
        <v>92</v>
      </c>
      <c r="DO75" s="11"/>
      <c r="DP75" s="11"/>
      <c r="DQ75" s="11"/>
      <c r="DR75" s="11"/>
      <c r="DS75" s="11"/>
      <c r="DT75" s="11"/>
      <c r="DU75" s="15"/>
      <c r="DV75" s="15"/>
      <c r="DW75" s="15"/>
      <c r="DX75" s="32"/>
      <c r="DY75" s="32"/>
      <c r="DZ75" s="32"/>
      <c r="EA75" s="32"/>
      <c r="EB75" s="86"/>
      <c r="EC75" s="86"/>
      <c r="ED75" s="86"/>
      <c r="EE75" s="86"/>
      <c r="EF75" s="86"/>
      <c r="EG75" s="87"/>
      <c r="EH75" s="87"/>
      <c r="EI75" s="87"/>
      <c r="EJ75" s="87"/>
      <c r="EK75" s="86"/>
      <c r="EL75" s="86"/>
      <c r="EM75" s="86"/>
      <c r="EN75" s="87"/>
      <c r="EO75" s="87"/>
      <c r="EP75" s="87"/>
      <c r="EQ75" s="87"/>
      <c r="ER75" s="87"/>
      <c r="ES75" s="87"/>
      <c r="ET75" s="87"/>
      <c r="EU75" s="87"/>
      <c r="EV75" s="87"/>
      <c r="EW75" s="87"/>
      <c r="EX75" s="87"/>
      <c r="EY75" s="87"/>
      <c r="EZ75" s="87"/>
      <c r="FA75" s="87"/>
      <c r="FB75" s="87"/>
      <c r="FC75" s="87"/>
      <c r="FD75" s="87"/>
      <c r="FE75" s="87"/>
      <c r="FF75" s="87"/>
      <c r="FG75" s="87"/>
      <c r="FH75" s="87"/>
      <c r="FI75" s="87"/>
      <c r="FJ75" s="87"/>
      <c r="FK75" s="87"/>
      <c r="FL75" s="87"/>
      <c r="FM75" s="87"/>
      <c r="FN75" s="87"/>
      <c r="FO75" s="87"/>
      <c r="FP75" s="87"/>
      <c r="FQ75" s="87"/>
      <c r="FR75" s="87"/>
      <c r="FS75" s="87"/>
      <c r="FT75" s="87"/>
      <c r="FU75" s="87"/>
      <c r="FV75" s="87"/>
      <c r="FW75" s="87"/>
      <c r="FX75" s="87"/>
      <c r="FY75" s="87"/>
      <c r="FZ75" s="87"/>
      <c r="GA75" s="87"/>
      <c r="GB75" s="87"/>
      <c r="GC75" s="87"/>
      <c r="GD75" s="87"/>
      <c r="GE75" s="87"/>
      <c r="GF75" s="87"/>
      <c r="GG75" s="87"/>
      <c r="GH75" s="87"/>
      <c r="GI75" s="87"/>
      <c r="GJ75" s="87"/>
      <c r="GK75" s="87"/>
      <c r="GL75" s="87"/>
      <c r="GM75" s="103"/>
      <c r="GN75" s="87"/>
      <c r="GO75" s="104" t="n">
        <f aca="false">C75+2</f>
        <v>19.27</v>
      </c>
      <c r="GP75" s="105" t="n">
        <f aca="false">GO75*20</f>
        <v>385.4</v>
      </c>
      <c r="GQ75" s="89"/>
      <c r="GR75" s="89"/>
      <c r="GS75" s="89"/>
      <c r="GT75" s="89"/>
      <c r="GU75" s="89"/>
      <c r="GV75" s="89"/>
      <c r="GW75" s="89"/>
      <c r="GX75" s="89"/>
      <c r="GY75" s="89"/>
      <c r="GZ75" s="89"/>
      <c r="HA75" s="87"/>
      <c r="HB75" s="87"/>
      <c r="HC75" s="87"/>
      <c r="HD75" s="87"/>
      <c r="HE75" s="87"/>
    </row>
    <row r="76" customFormat="false" ht="15" hidden="false" customHeight="true" outlineLevel="0" collapsed="false">
      <c r="A76" s="117" t="s">
        <v>227</v>
      </c>
      <c r="B76" s="92" t="n">
        <v>0.5</v>
      </c>
      <c r="C76" s="93" t="n">
        <v>17.27</v>
      </c>
      <c r="D76" s="116" t="n">
        <f aca="false">C76*20</f>
        <v>345.4</v>
      </c>
      <c r="E76" s="94"/>
      <c r="F76" s="95" t="n">
        <f aca="false">E76*D76</f>
        <v>0</v>
      </c>
      <c r="G76" s="123" t="n">
        <v>4607164067205</v>
      </c>
      <c r="H76" s="72"/>
      <c r="I76" s="65" t="s">
        <v>28</v>
      </c>
      <c r="J76" s="67"/>
      <c r="K76" s="67"/>
      <c r="L76" s="97"/>
      <c r="M76" s="68"/>
      <c r="N76" s="67"/>
      <c r="O76" s="67"/>
      <c r="P76" s="67"/>
      <c r="Q76" s="66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6"/>
      <c r="BA76" s="66"/>
      <c r="BB76" s="66"/>
      <c r="BC76" s="66"/>
      <c r="BD76" s="66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6"/>
      <c r="CR76" s="66"/>
      <c r="CS76" s="66"/>
      <c r="CV76" s="11"/>
      <c r="CW76" s="107"/>
      <c r="CX76" s="108"/>
      <c r="CY76" s="108"/>
      <c r="CZ76" s="108"/>
      <c r="DA76" s="99" t="s">
        <v>227</v>
      </c>
      <c r="DB76" s="11" t="e">
        <f aca="false">VLOOKUP(DA76,$CT$12:$CU$326,2,0)</f>
        <v>#N/A</v>
      </c>
      <c r="DC76" s="11" t="e">
        <f aca="false">VLOOKUP(DA76,$CT$12:$CV$326,3,0)</f>
        <v>#N/A</v>
      </c>
      <c r="DD76" s="11"/>
      <c r="DE76" s="100" t="n">
        <v>270</v>
      </c>
      <c r="DF76" s="108"/>
      <c r="DG76" s="108"/>
      <c r="DH76" s="108"/>
      <c r="DI76" s="108" t="s">
        <v>228</v>
      </c>
      <c r="DJ76" s="11" t="n">
        <f aca="false">E76</f>
        <v>0</v>
      </c>
      <c r="DK76" s="101" t="n">
        <f aca="false">D76</f>
        <v>345.4</v>
      </c>
      <c r="DL76" s="11" t="n">
        <f aca="false">DK76*DJ76</f>
        <v>0</v>
      </c>
      <c r="DN76" s="11" t="n">
        <v>94</v>
      </c>
      <c r="DP76" s="99"/>
      <c r="DQ76" s="98"/>
      <c r="DR76" s="98"/>
      <c r="GM76" s="103"/>
      <c r="GO76" s="104" t="n">
        <f aca="false">C76+2</f>
        <v>19.27</v>
      </c>
      <c r="GP76" s="105" t="n">
        <f aca="false">GO76*20</f>
        <v>385.4</v>
      </c>
    </row>
    <row r="77" customFormat="false" ht="15" hidden="false" customHeight="false" outlineLevel="0" collapsed="false">
      <c r="A77" s="118" t="s">
        <v>229</v>
      </c>
      <c r="B77" s="112" t="n">
        <v>0.5</v>
      </c>
      <c r="C77" s="93" t="n">
        <v>17.27</v>
      </c>
      <c r="D77" s="116" t="n">
        <f aca="false">C77*20</f>
        <v>345.4</v>
      </c>
      <c r="E77" s="94"/>
      <c r="F77" s="95" t="n">
        <f aca="false">E77*D77</f>
        <v>0</v>
      </c>
      <c r="G77" s="96" t="s">
        <v>230</v>
      </c>
      <c r="H77" s="64"/>
      <c r="I77" s="65" t="s">
        <v>28</v>
      </c>
      <c r="J77" s="67"/>
      <c r="K77" s="67"/>
      <c r="L77" s="97"/>
      <c r="M77" s="68"/>
      <c r="N77" s="67"/>
      <c r="O77" s="72"/>
      <c r="P77" s="72"/>
      <c r="Q77" s="68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67"/>
      <c r="AT77" s="67"/>
      <c r="AU77" s="67"/>
      <c r="AV77" s="67"/>
      <c r="AW77" s="67"/>
      <c r="AX77" s="67"/>
      <c r="AY77" s="67"/>
      <c r="AZ77" s="66"/>
      <c r="BA77" s="66"/>
      <c r="BB77" s="66"/>
      <c r="BC77" s="66"/>
      <c r="BD77" s="66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68"/>
      <c r="CK77" s="68"/>
      <c r="CL77" s="68"/>
      <c r="CM77" s="68"/>
      <c r="CN77" s="68"/>
      <c r="CO77" s="68"/>
      <c r="CP77" s="68"/>
      <c r="CQ77" s="66"/>
      <c r="CR77" s="66"/>
      <c r="CS77" s="66"/>
      <c r="CT77" s="68"/>
      <c r="CV77" s="11"/>
      <c r="CW77" s="15"/>
      <c r="CX77" s="11"/>
      <c r="CY77" s="11"/>
      <c r="CZ77" s="11"/>
      <c r="DA77" s="99" t="s">
        <v>229</v>
      </c>
      <c r="DB77" s="11" t="e">
        <f aca="false">VLOOKUP(DA77,$CT$12:$CU$326,2,0)</f>
        <v>#N/A</v>
      </c>
      <c r="DC77" s="11" t="e">
        <f aca="false">VLOOKUP(DA77,$CT$12:$CV$326,3,0)</f>
        <v>#N/A</v>
      </c>
      <c r="DD77" s="11"/>
      <c r="DE77" s="100" t="n">
        <v>250</v>
      </c>
      <c r="DF77" s="11"/>
      <c r="DG77" s="11"/>
      <c r="DH77" s="11"/>
      <c r="DI77" s="11" t="s">
        <v>231</v>
      </c>
      <c r="DJ77" s="11" t="n">
        <f aca="false">E77</f>
        <v>0</v>
      </c>
      <c r="DK77" s="101" t="n">
        <f aca="false">D77</f>
        <v>345.4</v>
      </c>
      <c r="DL77" s="11" t="n">
        <f aca="false">DK77*DJ77</f>
        <v>0</v>
      </c>
      <c r="DM77" s="11"/>
      <c r="DN77" s="11" t="n">
        <v>95</v>
      </c>
      <c r="DO77" s="11"/>
      <c r="DP77" s="11"/>
      <c r="DQ77" s="11"/>
      <c r="DR77" s="11"/>
      <c r="DS77" s="11"/>
      <c r="DT77" s="11"/>
      <c r="DU77" s="15"/>
      <c r="DV77" s="15"/>
      <c r="DW77" s="15"/>
      <c r="DX77" s="32"/>
      <c r="DY77" s="32"/>
      <c r="DZ77" s="32"/>
      <c r="EA77" s="32"/>
      <c r="EB77" s="102"/>
      <c r="EC77" s="102"/>
      <c r="ED77" s="102"/>
      <c r="EE77" s="102"/>
      <c r="EF77" s="102"/>
      <c r="EG77" s="88"/>
      <c r="EH77" s="88"/>
      <c r="EI77" s="88"/>
      <c r="EJ77" s="88"/>
      <c r="EK77" s="102"/>
      <c r="EL77" s="102"/>
      <c r="EM77" s="102"/>
      <c r="EN77" s="88"/>
      <c r="EO77" s="88"/>
      <c r="EP77" s="88"/>
      <c r="EQ77" s="88"/>
      <c r="ER77" s="88"/>
      <c r="ES77" s="88"/>
      <c r="ET77" s="88"/>
      <c r="EU77" s="88"/>
      <c r="EV77" s="88"/>
      <c r="EW77" s="88"/>
      <c r="EX77" s="88"/>
      <c r="EY77" s="88"/>
      <c r="EZ77" s="88"/>
      <c r="FA77" s="88"/>
      <c r="FB77" s="88"/>
      <c r="FC77" s="88"/>
      <c r="FD77" s="88"/>
      <c r="FE77" s="88"/>
      <c r="FF77" s="88"/>
      <c r="FG77" s="88"/>
      <c r="FH77" s="88"/>
      <c r="FI77" s="88"/>
      <c r="FJ77" s="88"/>
      <c r="FK77" s="88"/>
      <c r="FL77" s="88"/>
      <c r="FM77" s="88"/>
      <c r="FN77" s="88"/>
      <c r="FO77" s="88"/>
      <c r="FP77" s="88"/>
      <c r="FQ77" s="88"/>
      <c r="FR77" s="88"/>
      <c r="FS77" s="88"/>
      <c r="FT77" s="88"/>
      <c r="FU77" s="88"/>
      <c r="FV77" s="88"/>
      <c r="FW77" s="88"/>
      <c r="FX77" s="88"/>
      <c r="FY77" s="88"/>
      <c r="FZ77" s="88"/>
      <c r="GA77" s="88"/>
      <c r="GB77" s="88"/>
      <c r="GC77" s="88"/>
      <c r="GD77" s="88"/>
      <c r="GE77" s="88"/>
      <c r="GF77" s="88"/>
      <c r="GG77" s="88"/>
      <c r="GH77" s="88"/>
      <c r="GI77" s="88"/>
      <c r="GJ77" s="88"/>
      <c r="GK77" s="88"/>
      <c r="GL77" s="88"/>
      <c r="GM77" s="103"/>
      <c r="GN77" s="88"/>
      <c r="GO77" s="104" t="n">
        <f aca="false">C77+2</f>
        <v>19.27</v>
      </c>
      <c r="GP77" s="105" t="n">
        <f aca="false">GO77*20</f>
        <v>385.4</v>
      </c>
      <c r="GQ77" s="90"/>
      <c r="GR77" s="90"/>
      <c r="GS77" s="90"/>
      <c r="GT77" s="90"/>
      <c r="GU77" s="90"/>
      <c r="GV77" s="90"/>
      <c r="GW77" s="90"/>
      <c r="GX77" s="90"/>
      <c r="GY77" s="90"/>
      <c r="GZ77" s="90"/>
      <c r="HA77" s="88"/>
      <c r="HB77" s="88"/>
      <c r="HC77" s="88"/>
      <c r="HD77" s="88"/>
      <c r="HE77" s="88"/>
    </row>
    <row r="78" customFormat="false" ht="15" hidden="false" customHeight="true" outlineLevel="0" collapsed="false">
      <c r="A78" s="118" t="s">
        <v>232</v>
      </c>
      <c r="B78" s="92" t="n">
        <v>1</v>
      </c>
      <c r="C78" s="93" t="n">
        <v>15.7</v>
      </c>
      <c r="D78" s="116" t="n">
        <f aca="false">C78*20</f>
        <v>314</v>
      </c>
      <c r="E78" s="94"/>
      <c r="F78" s="95" t="n">
        <f aca="false">E78*D78</f>
        <v>0</v>
      </c>
      <c r="G78" s="96" t="s">
        <v>233</v>
      </c>
      <c r="H78" s="72"/>
      <c r="I78" s="65" t="s">
        <v>28</v>
      </c>
      <c r="J78" s="67"/>
      <c r="K78" s="67"/>
      <c r="L78" s="97"/>
      <c r="M78" s="68"/>
      <c r="N78" s="67"/>
      <c r="O78" s="67"/>
      <c r="P78" s="67"/>
      <c r="Q78" s="66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6"/>
      <c r="BA78" s="66"/>
      <c r="BB78" s="66"/>
      <c r="BC78" s="66"/>
      <c r="BD78" s="66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68"/>
      <c r="CK78" s="68"/>
      <c r="CL78" s="68"/>
      <c r="CM78" s="68"/>
      <c r="CN78" s="68"/>
      <c r="CO78" s="68"/>
      <c r="CP78" s="68"/>
      <c r="CQ78" s="66"/>
      <c r="CR78" s="66"/>
      <c r="CS78" s="66"/>
      <c r="CT78" s="68"/>
      <c r="CV78" s="11"/>
      <c r="CW78" s="15"/>
      <c r="CX78" s="11"/>
      <c r="CY78" s="11"/>
      <c r="CZ78" s="11"/>
      <c r="DA78" s="99" t="s">
        <v>232</v>
      </c>
      <c r="DB78" s="11" t="e">
        <f aca="false">VLOOKUP(DA78,$CT$12:$CU$326,2,0)</f>
        <v>#N/A</v>
      </c>
      <c r="DC78" s="11" t="e">
        <f aca="false">VLOOKUP(DA78,$CT$12:$CV$326,3,0)</f>
        <v>#N/A</v>
      </c>
      <c r="DD78" s="11"/>
      <c r="DE78" s="100" t="n">
        <v>250</v>
      </c>
      <c r="DF78" s="11" t="n">
        <v>9154982</v>
      </c>
      <c r="DG78" s="11" t="n">
        <v>11126</v>
      </c>
      <c r="DH78" s="11"/>
      <c r="DI78" s="11" t="s">
        <v>234</v>
      </c>
      <c r="DJ78" s="11" t="n">
        <f aca="false">E78</f>
        <v>0</v>
      </c>
      <c r="DK78" s="101" t="n">
        <f aca="false">D78</f>
        <v>314</v>
      </c>
      <c r="DL78" s="11" t="n">
        <f aca="false">DK78*DJ78</f>
        <v>0</v>
      </c>
      <c r="DM78" s="11"/>
      <c r="DN78" s="11" t="n">
        <v>96</v>
      </c>
      <c r="DO78" s="11"/>
      <c r="DP78" s="11"/>
      <c r="DQ78" s="11"/>
      <c r="DR78" s="11"/>
      <c r="DS78" s="11"/>
      <c r="DT78" s="11"/>
      <c r="DU78" s="15"/>
      <c r="DV78" s="15"/>
      <c r="DW78" s="15"/>
      <c r="DX78" s="32"/>
      <c r="DY78" s="32"/>
      <c r="DZ78" s="32"/>
      <c r="EA78" s="32"/>
      <c r="EB78" s="102"/>
      <c r="EC78" s="102"/>
      <c r="ED78" s="102"/>
      <c r="EE78" s="102"/>
      <c r="EF78" s="102"/>
      <c r="EG78" s="88"/>
      <c r="EH78" s="88"/>
      <c r="EI78" s="88"/>
      <c r="EJ78" s="88"/>
      <c r="EK78" s="102"/>
      <c r="EL78" s="102"/>
      <c r="EM78" s="102"/>
      <c r="EN78" s="88"/>
      <c r="EO78" s="88"/>
      <c r="EP78" s="88"/>
      <c r="EQ78" s="88"/>
      <c r="ER78" s="88"/>
      <c r="ES78" s="88"/>
      <c r="ET78" s="88"/>
      <c r="EU78" s="88"/>
      <c r="EV78" s="88"/>
      <c r="EW78" s="88"/>
      <c r="EX78" s="88"/>
      <c r="EY78" s="88"/>
      <c r="EZ78" s="88"/>
      <c r="FA78" s="88"/>
      <c r="FB78" s="88"/>
      <c r="FC78" s="88"/>
      <c r="FD78" s="88"/>
      <c r="FE78" s="88"/>
      <c r="FF78" s="88"/>
      <c r="FG78" s="88"/>
      <c r="FH78" s="88"/>
      <c r="FI78" s="88"/>
      <c r="FJ78" s="88"/>
      <c r="FK78" s="88"/>
      <c r="FL78" s="88"/>
      <c r="FM78" s="88"/>
      <c r="FN78" s="88"/>
      <c r="FO78" s="88"/>
      <c r="FP78" s="88"/>
      <c r="FQ78" s="88"/>
      <c r="FR78" s="88"/>
      <c r="FS78" s="88"/>
      <c r="FT78" s="88"/>
      <c r="FU78" s="88"/>
      <c r="FV78" s="88"/>
      <c r="FW78" s="88"/>
      <c r="FX78" s="88"/>
      <c r="FY78" s="88"/>
      <c r="FZ78" s="88"/>
      <c r="GA78" s="88"/>
      <c r="GB78" s="88"/>
      <c r="GC78" s="88"/>
      <c r="GD78" s="88"/>
      <c r="GE78" s="88"/>
      <c r="GF78" s="88"/>
      <c r="GG78" s="88"/>
      <c r="GH78" s="88"/>
      <c r="GI78" s="88"/>
      <c r="GJ78" s="88"/>
      <c r="GK78" s="88"/>
      <c r="GL78" s="88"/>
      <c r="GM78" s="103"/>
      <c r="GN78" s="88"/>
      <c r="GO78" s="104" t="n">
        <f aca="false">C78+2</f>
        <v>17.7</v>
      </c>
      <c r="GP78" s="105" t="n">
        <f aca="false">GO78*20</f>
        <v>354</v>
      </c>
      <c r="GQ78" s="90"/>
      <c r="GR78" s="90"/>
      <c r="GS78" s="90"/>
      <c r="GT78" s="90"/>
      <c r="GU78" s="90"/>
      <c r="GV78" s="90"/>
      <c r="GW78" s="90"/>
      <c r="GX78" s="90"/>
      <c r="GY78" s="90"/>
      <c r="GZ78" s="90"/>
      <c r="HA78" s="88"/>
      <c r="HB78" s="88"/>
      <c r="HC78" s="88"/>
      <c r="HD78" s="88"/>
      <c r="HE78" s="88"/>
    </row>
    <row r="79" customFormat="false" ht="15" hidden="false" customHeight="false" outlineLevel="0" collapsed="false">
      <c r="A79" s="91" t="s">
        <v>235</v>
      </c>
      <c r="B79" s="112" t="n">
        <v>1</v>
      </c>
      <c r="C79" s="93" t="n">
        <v>15.7</v>
      </c>
      <c r="D79" s="116" t="n">
        <f aca="false">C79*20</f>
        <v>314</v>
      </c>
      <c r="E79" s="94"/>
      <c r="F79" s="95" t="n">
        <f aca="false">E79*D79</f>
        <v>0</v>
      </c>
      <c r="G79" s="96" t="s">
        <v>236</v>
      </c>
      <c r="H79" s="64"/>
      <c r="I79" s="65" t="s">
        <v>28</v>
      </c>
      <c r="J79" s="67"/>
      <c r="K79" s="67"/>
      <c r="L79" s="97"/>
      <c r="M79" s="68"/>
      <c r="N79" s="67"/>
      <c r="O79" s="72"/>
      <c r="P79" s="72"/>
      <c r="Q79" s="68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67"/>
      <c r="AT79" s="67"/>
      <c r="AU79" s="67"/>
      <c r="AV79" s="67"/>
      <c r="AW79" s="67"/>
      <c r="AX79" s="67"/>
      <c r="AY79" s="67"/>
      <c r="AZ79" s="66"/>
      <c r="BA79" s="66"/>
      <c r="BB79" s="66"/>
      <c r="BC79" s="66"/>
      <c r="BD79" s="66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68"/>
      <c r="CK79" s="68"/>
      <c r="CL79" s="68"/>
      <c r="CM79" s="68"/>
      <c r="CN79" s="68"/>
      <c r="CO79" s="68"/>
      <c r="CP79" s="68"/>
      <c r="CQ79" s="66"/>
      <c r="CR79" s="66"/>
      <c r="CS79" s="66"/>
      <c r="CT79" s="68"/>
      <c r="CV79" s="11"/>
      <c r="CW79" s="15"/>
      <c r="CX79" s="11"/>
      <c r="CY79" s="11"/>
      <c r="CZ79" s="11"/>
      <c r="DA79" s="99" t="s">
        <v>235</v>
      </c>
      <c r="DB79" s="11" t="e">
        <f aca="false">VLOOKUP(DA79,$CT$12:$CU$326,2,0)</f>
        <v>#N/A</v>
      </c>
      <c r="DC79" s="11" t="e">
        <f aca="false">VLOOKUP(DA79,$CT$12:$CV$326,3,0)</f>
        <v>#N/A</v>
      </c>
      <c r="DD79" s="11"/>
      <c r="DE79" s="100" t="n">
        <v>250</v>
      </c>
      <c r="DF79" s="11" t="n">
        <v>9253680</v>
      </c>
      <c r="DG79" s="11" t="n">
        <v>11126</v>
      </c>
      <c r="DH79" s="11"/>
      <c r="DI79" s="11" t="s">
        <v>237</v>
      </c>
      <c r="DJ79" s="11" t="n">
        <f aca="false">E79</f>
        <v>0</v>
      </c>
      <c r="DK79" s="101" t="n">
        <f aca="false">D79</f>
        <v>314</v>
      </c>
      <c r="DL79" s="11" t="n">
        <f aca="false">DK79*DJ79</f>
        <v>0</v>
      </c>
      <c r="DM79" s="11"/>
      <c r="DN79" s="11" t="n">
        <v>98</v>
      </c>
      <c r="DO79" s="11"/>
      <c r="DP79" s="11"/>
      <c r="DQ79" s="11"/>
      <c r="DR79" s="11"/>
      <c r="DS79" s="11"/>
      <c r="DT79" s="11"/>
      <c r="DU79" s="15"/>
      <c r="DV79" s="15"/>
      <c r="DW79" s="15"/>
      <c r="DX79" s="32"/>
      <c r="DY79" s="32"/>
      <c r="DZ79" s="32"/>
      <c r="EA79" s="32"/>
      <c r="EB79" s="102"/>
      <c r="EC79" s="102"/>
      <c r="ED79" s="102"/>
      <c r="EE79" s="102"/>
      <c r="EF79" s="102"/>
      <c r="EG79" s="88"/>
      <c r="EH79" s="88"/>
      <c r="EI79" s="88"/>
      <c r="EJ79" s="88"/>
      <c r="EK79" s="102"/>
      <c r="EL79" s="102"/>
      <c r="EM79" s="102"/>
      <c r="EN79" s="88"/>
      <c r="EO79" s="88"/>
      <c r="EP79" s="88"/>
      <c r="EQ79" s="88"/>
      <c r="ER79" s="88"/>
      <c r="ES79" s="88"/>
      <c r="ET79" s="88"/>
      <c r="EU79" s="88"/>
      <c r="EV79" s="88"/>
      <c r="EW79" s="88"/>
      <c r="EX79" s="88"/>
      <c r="EY79" s="88"/>
      <c r="EZ79" s="88"/>
      <c r="FA79" s="88"/>
      <c r="FB79" s="88"/>
      <c r="FC79" s="88"/>
      <c r="FD79" s="88"/>
      <c r="FE79" s="88"/>
      <c r="FF79" s="88"/>
      <c r="FG79" s="88"/>
      <c r="FH79" s="88"/>
      <c r="FI79" s="88"/>
      <c r="FJ79" s="88"/>
      <c r="FK79" s="88"/>
      <c r="FL79" s="88"/>
      <c r="FM79" s="88"/>
      <c r="FN79" s="88"/>
      <c r="FO79" s="88"/>
      <c r="FP79" s="88"/>
      <c r="FQ79" s="88"/>
      <c r="FR79" s="88"/>
      <c r="FS79" s="88"/>
      <c r="FT79" s="88"/>
      <c r="FU79" s="88"/>
      <c r="FV79" s="88"/>
      <c r="FW79" s="88"/>
      <c r="FX79" s="88"/>
      <c r="FY79" s="88"/>
      <c r="FZ79" s="88"/>
      <c r="GA79" s="88"/>
      <c r="GB79" s="88"/>
      <c r="GC79" s="88"/>
      <c r="GD79" s="88"/>
      <c r="GE79" s="88"/>
      <c r="GF79" s="88"/>
      <c r="GG79" s="88"/>
      <c r="GH79" s="88"/>
      <c r="GI79" s="88"/>
      <c r="GJ79" s="88"/>
      <c r="GK79" s="88"/>
      <c r="GL79" s="88"/>
      <c r="GM79" s="103"/>
      <c r="GN79" s="88"/>
      <c r="GO79" s="104" t="n">
        <f aca="false">C79+2</f>
        <v>17.7</v>
      </c>
      <c r="GP79" s="105" t="n">
        <f aca="false">GO79*20</f>
        <v>354</v>
      </c>
      <c r="GQ79" s="90"/>
      <c r="GR79" s="90"/>
      <c r="GS79" s="90"/>
      <c r="GT79" s="90"/>
      <c r="GU79" s="90"/>
      <c r="GV79" s="90"/>
      <c r="GW79" s="90"/>
      <c r="GX79" s="90"/>
      <c r="GY79" s="90"/>
      <c r="GZ79" s="90"/>
      <c r="HA79" s="88"/>
      <c r="HB79" s="88"/>
      <c r="HC79" s="88"/>
      <c r="HD79" s="88"/>
      <c r="HE79" s="88"/>
    </row>
    <row r="80" customFormat="false" ht="15" hidden="false" customHeight="true" outlineLevel="0" collapsed="false">
      <c r="A80" s="91" t="s">
        <v>238</v>
      </c>
      <c r="B80" s="112" t="n">
        <v>0.3</v>
      </c>
      <c r="C80" s="93" t="n">
        <v>15.7</v>
      </c>
      <c r="D80" s="116" t="n">
        <f aca="false">C80*20</f>
        <v>314</v>
      </c>
      <c r="E80" s="94"/>
      <c r="F80" s="95" t="n">
        <f aca="false">E80*D80</f>
        <v>0</v>
      </c>
      <c r="G80" s="96" t="s">
        <v>239</v>
      </c>
      <c r="H80" s="64"/>
      <c r="I80" s="65" t="s">
        <v>28</v>
      </c>
      <c r="J80" s="67"/>
      <c r="K80" s="67"/>
      <c r="L80" s="97"/>
      <c r="M80" s="68"/>
      <c r="N80" s="67"/>
      <c r="O80" s="72"/>
      <c r="P80" s="72"/>
      <c r="Q80" s="68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67"/>
      <c r="AT80" s="67"/>
      <c r="AU80" s="67"/>
      <c r="AV80" s="67"/>
      <c r="AW80" s="67"/>
      <c r="AX80" s="67"/>
      <c r="AY80" s="67"/>
      <c r="AZ80" s="66"/>
      <c r="BA80" s="66"/>
      <c r="BB80" s="66"/>
      <c r="BC80" s="66"/>
      <c r="BD80" s="66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6"/>
      <c r="CR80" s="66"/>
      <c r="CS80" s="66"/>
      <c r="CT80" s="68"/>
      <c r="CV80" s="11"/>
      <c r="CW80" s="15"/>
      <c r="CX80" s="11"/>
      <c r="CY80" s="11"/>
      <c r="CZ80" s="11"/>
      <c r="DA80" s="99" t="s">
        <v>240</v>
      </c>
      <c r="DB80" s="11" t="e">
        <f aca="false">VLOOKUP(DA80,$CT$12:$CU$326,2,0)</f>
        <v>#N/A</v>
      </c>
      <c r="DC80" s="11" t="e">
        <f aca="false">VLOOKUP(DA80,$CT$12:$CV$326,3,0)</f>
        <v>#N/A</v>
      </c>
      <c r="DD80" s="11"/>
      <c r="DE80" s="100" t="n">
        <v>250</v>
      </c>
      <c r="DF80" s="11" t="n">
        <v>9253681</v>
      </c>
      <c r="DG80" s="11" t="n">
        <v>11126</v>
      </c>
      <c r="DH80" s="11"/>
      <c r="DI80" s="11" t="s">
        <v>241</v>
      </c>
      <c r="DJ80" s="11" t="n">
        <f aca="false">E80</f>
        <v>0</v>
      </c>
      <c r="DK80" s="101" t="n">
        <f aca="false">D80</f>
        <v>314</v>
      </c>
      <c r="DL80" s="11" t="n">
        <f aca="false">DK80*DJ80</f>
        <v>0</v>
      </c>
      <c r="DM80" s="11"/>
      <c r="DN80" s="11" t="n">
        <v>99</v>
      </c>
      <c r="DO80" s="11"/>
      <c r="DP80" s="11"/>
      <c r="DQ80" s="11"/>
      <c r="DR80" s="11"/>
      <c r="DS80" s="11"/>
      <c r="DT80" s="11"/>
      <c r="DU80" s="15"/>
      <c r="DV80" s="15"/>
      <c r="DW80" s="15"/>
      <c r="DX80" s="32"/>
      <c r="DY80" s="32"/>
      <c r="DZ80" s="32"/>
      <c r="EA80" s="32"/>
      <c r="EB80" s="102"/>
      <c r="EC80" s="102"/>
      <c r="ED80" s="102"/>
      <c r="EE80" s="102"/>
      <c r="EF80" s="102"/>
      <c r="EG80" s="88"/>
      <c r="EH80" s="88"/>
      <c r="EI80" s="88"/>
      <c r="EJ80" s="88"/>
      <c r="EK80" s="102"/>
      <c r="EL80" s="102"/>
      <c r="EM80" s="102"/>
      <c r="EN80" s="88"/>
      <c r="EO80" s="88"/>
      <c r="EP80" s="88"/>
      <c r="EQ80" s="88"/>
      <c r="ER80" s="88"/>
      <c r="ES80" s="88"/>
      <c r="ET80" s="88"/>
      <c r="EU80" s="88"/>
      <c r="EV80" s="88"/>
      <c r="EW80" s="88"/>
      <c r="EX80" s="88"/>
      <c r="EY80" s="88"/>
      <c r="EZ80" s="88"/>
      <c r="FA80" s="88"/>
      <c r="FB80" s="88"/>
      <c r="FC80" s="88"/>
      <c r="FD80" s="88"/>
      <c r="FE80" s="88"/>
      <c r="FF80" s="88"/>
      <c r="FG80" s="88"/>
      <c r="FH80" s="88"/>
      <c r="FI80" s="88"/>
      <c r="FJ80" s="88"/>
      <c r="FK80" s="88"/>
      <c r="FL80" s="88"/>
      <c r="FM80" s="88"/>
      <c r="FN80" s="88"/>
      <c r="FO80" s="88"/>
      <c r="FP80" s="88"/>
      <c r="FQ80" s="88"/>
      <c r="FR80" s="88"/>
      <c r="FS80" s="88"/>
      <c r="FT80" s="88"/>
      <c r="FU80" s="88"/>
      <c r="FV80" s="88"/>
      <c r="FW80" s="88"/>
      <c r="FX80" s="88"/>
      <c r="FY80" s="88"/>
      <c r="FZ80" s="88"/>
      <c r="GA80" s="88"/>
      <c r="GB80" s="88"/>
      <c r="GC80" s="88"/>
      <c r="GD80" s="88"/>
      <c r="GE80" s="88"/>
      <c r="GF80" s="88"/>
      <c r="GG80" s="88"/>
      <c r="GH80" s="88"/>
      <c r="GI80" s="88"/>
      <c r="GJ80" s="88"/>
      <c r="GK80" s="88"/>
      <c r="GL80" s="88"/>
      <c r="GM80" s="103"/>
      <c r="GN80" s="88"/>
      <c r="GO80" s="104" t="n">
        <f aca="false">C80+2</f>
        <v>17.7</v>
      </c>
      <c r="GP80" s="105" t="n">
        <f aca="false">GO80*20</f>
        <v>354</v>
      </c>
      <c r="GQ80" s="90"/>
      <c r="GR80" s="90"/>
      <c r="GS80" s="90"/>
      <c r="GT80" s="90"/>
      <c r="GU80" s="90"/>
      <c r="GV80" s="90"/>
      <c r="GW80" s="90"/>
      <c r="GX80" s="90"/>
      <c r="GY80" s="90"/>
      <c r="GZ80" s="90"/>
      <c r="HA80" s="88"/>
      <c r="HB80" s="88"/>
      <c r="HC80" s="88"/>
      <c r="HD80" s="88"/>
      <c r="HE80" s="88"/>
    </row>
    <row r="81" customFormat="false" ht="15" hidden="false" customHeight="true" outlineLevel="0" collapsed="false">
      <c r="A81" s="91" t="s">
        <v>242</v>
      </c>
      <c r="B81" s="112" t="n">
        <v>0.5</v>
      </c>
      <c r="C81" s="93" t="n">
        <v>15.7</v>
      </c>
      <c r="D81" s="116" t="n">
        <f aca="false">C81*20</f>
        <v>314</v>
      </c>
      <c r="E81" s="94"/>
      <c r="F81" s="95" t="n">
        <f aca="false">E81*D81</f>
        <v>0</v>
      </c>
      <c r="G81" s="96" t="s">
        <v>243</v>
      </c>
      <c r="H81" s="64"/>
      <c r="I81" s="65" t="s">
        <v>28</v>
      </c>
      <c r="J81" s="67"/>
      <c r="K81" s="67"/>
      <c r="L81" s="97"/>
      <c r="M81" s="68"/>
      <c r="N81" s="67"/>
      <c r="O81" s="72"/>
      <c r="P81" s="72"/>
      <c r="Q81" s="68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67"/>
      <c r="AT81" s="67"/>
      <c r="AU81" s="67"/>
      <c r="AV81" s="67"/>
      <c r="AW81" s="67"/>
      <c r="AX81" s="67"/>
      <c r="AY81" s="67"/>
      <c r="AZ81" s="66"/>
      <c r="BA81" s="66"/>
      <c r="BB81" s="66"/>
      <c r="BC81" s="66"/>
      <c r="BD81" s="66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6"/>
      <c r="CR81" s="66"/>
      <c r="CS81" s="66"/>
      <c r="CT81" s="68"/>
      <c r="CV81" s="11"/>
      <c r="CW81" s="15"/>
      <c r="CX81" s="11"/>
      <c r="CY81" s="11"/>
      <c r="CZ81" s="11"/>
      <c r="DA81" s="99" t="s">
        <v>242</v>
      </c>
      <c r="DB81" s="11" t="e">
        <f aca="false">VLOOKUP(DA81,$CT$12:$CU$326,2,0)</f>
        <v>#N/A</v>
      </c>
      <c r="DC81" s="11" t="e">
        <f aca="false">VLOOKUP(DA81,$CT$12:$CV$326,3,0)</f>
        <v>#N/A</v>
      </c>
      <c r="DD81" s="11"/>
      <c r="DE81" s="100" t="n">
        <v>250</v>
      </c>
      <c r="DF81" s="11" t="n">
        <v>9253682</v>
      </c>
      <c r="DG81" s="11" t="n">
        <v>11126</v>
      </c>
      <c r="DH81" s="11"/>
      <c r="DI81" s="11" t="s">
        <v>244</v>
      </c>
      <c r="DJ81" s="11" t="n">
        <f aca="false">E81</f>
        <v>0</v>
      </c>
      <c r="DK81" s="101" t="n">
        <f aca="false">D81</f>
        <v>314</v>
      </c>
      <c r="DL81" s="11" t="n">
        <f aca="false">DK81*DJ81</f>
        <v>0</v>
      </c>
      <c r="DM81" s="11"/>
      <c r="DN81" s="11" t="n">
        <v>100</v>
      </c>
      <c r="DO81" s="11"/>
      <c r="DP81" s="11"/>
      <c r="DQ81" s="11"/>
      <c r="DR81" s="11"/>
      <c r="DS81" s="11"/>
      <c r="DT81" s="11"/>
      <c r="DU81" s="15"/>
      <c r="DV81" s="15"/>
      <c r="DW81" s="15"/>
      <c r="DX81" s="32"/>
      <c r="DY81" s="32"/>
      <c r="DZ81" s="32"/>
      <c r="EA81" s="32"/>
      <c r="EB81" s="102"/>
      <c r="EC81" s="102"/>
      <c r="ED81" s="102"/>
      <c r="EE81" s="102"/>
      <c r="EF81" s="102"/>
      <c r="EG81" s="88"/>
      <c r="EH81" s="88"/>
      <c r="EI81" s="88"/>
      <c r="EJ81" s="88"/>
      <c r="EK81" s="102"/>
      <c r="EL81" s="102"/>
      <c r="EM81" s="102"/>
      <c r="EN81" s="88"/>
      <c r="EO81" s="88"/>
      <c r="EP81" s="88"/>
      <c r="EQ81" s="88"/>
      <c r="ER81" s="88"/>
      <c r="ES81" s="88"/>
      <c r="ET81" s="88"/>
      <c r="EU81" s="88"/>
      <c r="EV81" s="88"/>
      <c r="EW81" s="88"/>
      <c r="EX81" s="88"/>
      <c r="EY81" s="88"/>
      <c r="EZ81" s="88"/>
      <c r="FA81" s="88"/>
      <c r="FB81" s="88"/>
      <c r="FC81" s="88"/>
      <c r="FD81" s="88"/>
      <c r="FE81" s="88"/>
      <c r="FF81" s="88"/>
      <c r="FG81" s="88"/>
      <c r="FH81" s="88"/>
      <c r="FI81" s="88"/>
      <c r="FJ81" s="88"/>
      <c r="FK81" s="88"/>
      <c r="FL81" s="88"/>
      <c r="FM81" s="88"/>
      <c r="FN81" s="88"/>
      <c r="FO81" s="88"/>
      <c r="FP81" s="88"/>
      <c r="FQ81" s="88"/>
      <c r="FR81" s="88"/>
      <c r="FS81" s="88"/>
      <c r="FT81" s="88"/>
      <c r="FU81" s="88"/>
      <c r="FV81" s="88"/>
      <c r="FW81" s="88"/>
      <c r="FX81" s="88"/>
      <c r="FY81" s="88"/>
      <c r="FZ81" s="88"/>
      <c r="GA81" s="88"/>
      <c r="GB81" s="88"/>
      <c r="GC81" s="88"/>
      <c r="GD81" s="88"/>
      <c r="GE81" s="88"/>
      <c r="GF81" s="88"/>
      <c r="GG81" s="88"/>
      <c r="GH81" s="88"/>
      <c r="GI81" s="88"/>
      <c r="GJ81" s="88"/>
      <c r="GK81" s="88"/>
      <c r="GL81" s="88"/>
      <c r="GM81" s="103"/>
      <c r="GN81" s="88"/>
      <c r="GO81" s="104" t="n">
        <f aca="false">C81+2</f>
        <v>17.7</v>
      </c>
      <c r="GP81" s="105" t="n">
        <f aca="false">GO81*20</f>
        <v>354</v>
      </c>
      <c r="GQ81" s="90"/>
      <c r="GR81" s="90"/>
      <c r="GS81" s="90"/>
      <c r="GT81" s="90"/>
      <c r="GU81" s="90"/>
      <c r="GV81" s="90"/>
      <c r="GW81" s="90"/>
      <c r="GX81" s="90"/>
      <c r="GY81" s="90"/>
      <c r="GZ81" s="90"/>
      <c r="HA81" s="88"/>
      <c r="HB81" s="88"/>
      <c r="HC81" s="88"/>
      <c r="HD81" s="88"/>
      <c r="HE81" s="88"/>
    </row>
    <row r="82" customFormat="false" ht="15" hidden="false" customHeight="true" outlineLevel="0" collapsed="false">
      <c r="A82" s="117" t="s">
        <v>245</v>
      </c>
      <c r="B82" s="92" t="n">
        <v>0.3</v>
      </c>
      <c r="C82" s="93" t="n">
        <v>15.7</v>
      </c>
      <c r="D82" s="116" t="n">
        <f aca="false">C82*20</f>
        <v>314</v>
      </c>
      <c r="E82" s="94"/>
      <c r="F82" s="95" t="n">
        <f aca="false">E82*D82</f>
        <v>0</v>
      </c>
      <c r="G82" s="96" t="s">
        <v>246</v>
      </c>
      <c r="H82" s="72"/>
      <c r="I82" s="65" t="s">
        <v>28</v>
      </c>
      <c r="J82" s="67"/>
      <c r="K82" s="67"/>
      <c r="L82" s="97"/>
      <c r="M82" s="68"/>
      <c r="N82" s="67"/>
      <c r="O82" s="72"/>
      <c r="P82" s="72"/>
      <c r="Q82" s="68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67"/>
      <c r="AT82" s="67"/>
      <c r="AU82" s="67"/>
      <c r="AV82" s="67"/>
      <c r="AW82" s="67"/>
      <c r="AX82" s="67"/>
      <c r="AY82" s="67"/>
      <c r="AZ82" s="66"/>
      <c r="BA82" s="66"/>
      <c r="BB82" s="66"/>
      <c r="BC82" s="66"/>
      <c r="BD82" s="66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6"/>
      <c r="CR82" s="66"/>
      <c r="CS82" s="66"/>
      <c r="CT82" s="68"/>
      <c r="CV82" s="11"/>
      <c r="CW82" s="15"/>
      <c r="CX82" s="11"/>
      <c r="CY82" s="11"/>
      <c r="CZ82" s="11"/>
      <c r="DA82" s="99" t="s">
        <v>245</v>
      </c>
      <c r="DB82" s="11" t="e">
        <f aca="false">VLOOKUP(DA82,$CT$12:$CU$326,2,0)</f>
        <v>#N/A</v>
      </c>
      <c r="DC82" s="11" t="e">
        <f aca="false">VLOOKUP(DA82,$CT$12:$CV$326,3,0)</f>
        <v>#N/A</v>
      </c>
      <c r="DD82" s="11"/>
      <c r="DE82" s="100" t="n">
        <v>250</v>
      </c>
      <c r="DF82" s="11"/>
      <c r="DG82" s="11"/>
      <c r="DH82" s="11"/>
      <c r="DI82" s="11" t="s">
        <v>247</v>
      </c>
      <c r="DJ82" s="11" t="n">
        <f aca="false">E82</f>
        <v>0</v>
      </c>
      <c r="DK82" s="101" t="n">
        <f aca="false">D82</f>
        <v>314</v>
      </c>
      <c r="DL82" s="11" t="n">
        <f aca="false">DK82*DJ82</f>
        <v>0</v>
      </c>
      <c r="DM82" s="11"/>
      <c r="DN82" s="11" t="n">
        <v>101</v>
      </c>
      <c r="DO82" s="11"/>
      <c r="DP82" s="11"/>
      <c r="DQ82" s="11"/>
      <c r="DR82" s="11"/>
      <c r="DS82" s="11"/>
      <c r="DT82" s="11"/>
      <c r="DU82" s="15"/>
      <c r="DV82" s="15"/>
      <c r="DW82" s="15"/>
      <c r="DX82" s="32"/>
      <c r="DY82" s="32"/>
      <c r="DZ82" s="32"/>
      <c r="EA82" s="32"/>
      <c r="EB82" s="102"/>
      <c r="EC82" s="102"/>
      <c r="ED82" s="102"/>
      <c r="EE82" s="102"/>
      <c r="EF82" s="102"/>
      <c r="EG82" s="88"/>
      <c r="EH82" s="88"/>
      <c r="EI82" s="88"/>
      <c r="EJ82" s="88"/>
      <c r="EK82" s="102"/>
      <c r="EL82" s="102"/>
      <c r="EM82" s="102"/>
      <c r="EN82" s="88"/>
      <c r="EO82" s="88"/>
      <c r="EP82" s="88"/>
      <c r="EQ82" s="88"/>
      <c r="ER82" s="88"/>
      <c r="ES82" s="88"/>
      <c r="ET82" s="88"/>
      <c r="EU82" s="88"/>
      <c r="EV82" s="88"/>
      <c r="EW82" s="88"/>
      <c r="EX82" s="88"/>
      <c r="EY82" s="88"/>
      <c r="EZ82" s="88"/>
      <c r="FA82" s="88"/>
      <c r="FB82" s="88"/>
      <c r="FC82" s="88"/>
      <c r="FD82" s="88"/>
      <c r="FE82" s="88"/>
      <c r="FF82" s="88"/>
      <c r="FG82" s="88"/>
      <c r="FH82" s="88"/>
      <c r="FI82" s="88"/>
      <c r="FJ82" s="88"/>
      <c r="FK82" s="88"/>
      <c r="FL82" s="88"/>
      <c r="FM82" s="88"/>
      <c r="FN82" s="88"/>
      <c r="FO82" s="88"/>
      <c r="FP82" s="88"/>
      <c r="FQ82" s="88"/>
      <c r="FR82" s="88"/>
      <c r="FS82" s="88"/>
      <c r="FT82" s="88"/>
      <c r="FU82" s="88"/>
      <c r="FV82" s="88"/>
      <c r="FW82" s="88"/>
      <c r="FX82" s="88"/>
      <c r="FY82" s="88"/>
      <c r="FZ82" s="88"/>
      <c r="GA82" s="88"/>
      <c r="GB82" s="88"/>
      <c r="GC82" s="88"/>
      <c r="GD82" s="88"/>
      <c r="GE82" s="88"/>
      <c r="GF82" s="88"/>
      <c r="GG82" s="88"/>
      <c r="GH82" s="88"/>
      <c r="GI82" s="88"/>
      <c r="GJ82" s="88"/>
      <c r="GK82" s="88"/>
      <c r="GL82" s="88"/>
      <c r="GM82" s="103"/>
      <c r="GN82" s="88"/>
      <c r="GO82" s="104" t="n">
        <f aca="false">C82+2</f>
        <v>17.7</v>
      </c>
      <c r="GP82" s="105" t="n">
        <f aca="false">GO82*20</f>
        <v>354</v>
      </c>
      <c r="GQ82" s="90"/>
      <c r="GR82" s="90"/>
      <c r="GS82" s="90"/>
      <c r="GT82" s="90"/>
      <c r="GU82" s="90"/>
      <c r="GV82" s="90"/>
      <c r="GW82" s="90"/>
      <c r="GX82" s="90"/>
      <c r="GY82" s="90"/>
      <c r="GZ82" s="90"/>
      <c r="HA82" s="88"/>
      <c r="HB82" s="88"/>
      <c r="HC82" s="88"/>
      <c r="HD82" s="88"/>
      <c r="HE82" s="88"/>
    </row>
    <row r="83" customFormat="false" ht="15" hidden="false" customHeight="true" outlineLevel="0" collapsed="false">
      <c r="A83" s="117" t="s">
        <v>248</v>
      </c>
      <c r="B83" s="92" t="s">
        <v>249</v>
      </c>
      <c r="C83" s="93" t="n">
        <v>17.27</v>
      </c>
      <c r="D83" s="116" t="n">
        <f aca="false">C83*20</f>
        <v>345.4</v>
      </c>
      <c r="E83" s="94"/>
      <c r="F83" s="95" t="n">
        <f aca="false">E83*D83</f>
        <v>0</v>
      </c>
      <c r="G83" s="96" t="s">
        <v>250</v>
      </c>
      <c r="H83" s="72"/>
      <c r="I83" s="65" t="s">
        <v>28</v>
      </c>
      <c r="J83" s="67"/>
      <c r="K83" s="67"/>
      <c r="L83" s="97"/>
      <c r="M83" s="68"/>
      <c r="N83" s="67"/>
      <c r="O83" s="72"/>
      <c r="P83" s="72"/>
      <c r="Q83" s="68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67"/>
      <c r="AT83" s="67"/>
      <c r="AU83" s="67"/>
      <c r="AV83" s="67"/>
      <c r="AW83" s="67"/>
      <c r="AX83" s="67"/>
      <c r="AY83" s="67"/>
      <c r="AZ83" s="66"/>
      <c r="BA83" s="66"/>
      <c r="BB83" s="66"/>
      <c r="BC83" s="66"/>
      <c r="BD83" s="66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6"/>
      <c r="CR83" s="66"/>
      <c r="CS83" s="66"/>
      <c r="CT83" s="68"/>
      <c r="CV83" s="11"/>
      <c r="CW83" s="15"/>
      <c r="CX83" s="11"/>
      <c r="CY83" s="11"/>
      <c r="CZ83" s="11"/>
      <c r="DA83" s="99" t="s">
        <v>251</v>
      </c>
      <c r="DB83" s="11" t="e">
        <f aca="false">VLOOKUP(DA83,$CT$12:$CU$326,2,0)</f>
        <v>#N/A</v>
      </c>
      <c r="DC83" s="11" t="e">
        <f aca="false">VLOOKUP(DA83,$CT$12:$CV$326,3,0)</f>
        <v>#N/A</v>
      </c>
      <c r="DD83" s="11"/>
      <c r="DE83" s="100" t="n">
        <v>270</v>
      </c>
      <c r="DF83" s="11" t="n">
        <v>9052962</v>
      </c>
      <c r="DG83" s="11" t="n">
        <v>11126</v>
      </c>
      <c r="DH83" s="11"/>
      <c r="DI83" s="11" t="s">
        <v>252</v>
      </c>
      <c r="DJ83" s="11" t="n">
        <f aca="false">E83</f>
        <v>0</v>
      </c>
      <c r="DK83" s="101" t="n">
        <f aca="false">D83</f>
        <v>345.4</v>
      </c>
      <c r="DL83" s="11" t="n">
        <f aca="false">DK83*DJ83</f>
        <v>0</v>
      </c>
      <c r="DM83" s="11"/>
      <c r="DN83" s="11" t="n">
        <v>102</v>
      </c>
      <c r="DO83" s="11"/>
      <c r="DP83" s="11"/>
      <c r="DQ83" s="11"/>
      <c r="DR83" s="11"/>
      <c r="DS83" s="11"/>
      <c r="DT83" s="11"/>
      <c r="DU83" s="15"/>
      <c r="DV83" s="15"/>
      <c r="DW83" s="15"/>
      <c r="DX83" s="32"/>
      <c r="DY83" s="32"/>
      <c r="DZ83" s="32"/>
      <c r="EA83" s="32"/>
      <c r="EB83" s="102"/>
      <c r="EC83" s="102"/>
      <c r="ED83" s="102"/>
      <c r="EE83" s="102"/>
      <c r="EF83" s="102"/>
      <c r="EG83" s="88"/>
      <c r="EH83" s="88"/>
      <c r="EI83" s="88"/>
      <c r="EJ83" s="88"/>
      <c r="EK83" s="102"/>
      <c r="EL83" s="102"/>
      <c r="EM83" s="102"/>
      <c r="EN83" s="88"/>
      <c r="EO83" s="88"/>
      <c r="EP83" s="88"/>
      <c r="EQ83" s="88"/>
      <c r="ER83" s="88"/>
      <c r="ES83" s="88"/>
      <c r="ET83" s="88"/>
      <c r="EU83" s="88"/>
      <c r="EV83" s="88"/>
      <c r="EW83" s="88"/>
      <c r="EX83" s="88"/>
      <c r="EY83" s="88"/>
      <c r="EZ83" s="88"/>
      <c r="FA83" s="88"/>
      <c r="FB83" s="88"/>
      <c r="FC83" s="88"/>
      <c r="FD83" s="88"/>
      <c r="FE83" s="88"/>
      <c r="FF83" s="88"/>
      <c r="FG83" s="88"/>
      <c r="FH83" s="88"/>
      <c r="FI83" s="88"/>
      <c r="FJ83" s="88"/>
      <c r="FK83" s="88"/>
      <c r="FL83" s="88"/>
      <c r="FM83" s="88"/>
      <c r="FN83" s="88"/>
      <c r="FO83" s="88"/>
      <c r="FP83" s="88"/>
      <c r="FQ83" s="88"/>
      <c r="FR83" s="88"/>
      <c r="FS83" s="88"/>
      <c r="FT83" s="88"/>
      <c r="FU83" s="88"/>
      <c r="FV83" s="88"/>
      <c r="FW83" s="88"/>
      <c r="FX83" s="88"/>
      <c r="FY83" s="88"/>
      <c r="FZ83" s="88"/>
      <c r="GA83" s="88"/>
      <c r="GB83" s="88"/>
      <c r="GC83" s="88"/>
      <c r="GD83" s="88"/>
      <c r="GE83" s="88"/>
      <c r="GF83" s="88"/>
      <c r="GG83" s="88"/>
      <c r="GH83" s="88"/>
      <c r="GI83" s="88"/>
      <c r="GJ83" s="88"/>
      <c r="GK83" s="88"/>
      <c r="GL83" s="88"/>
      <c r="GM83" s="103"/>
      <c r="GN83" s="88"/>
      <c r="GO83" s="104" t="n">
        <f aca="false">C83+2</f>
        <v>19.27</v>
      </c>
      <c r="GP83" s="105" t="n">
        <f aca="false">GO83*20</f>
        <v>385.4</v>
      </c>
      <c r="GQ83" s="90"/>
      <c r="GR83" s="90"/>
      <c r="GS83" s="90"/>
      <c r="GT83" s="90"/>
      <c r="GU83" s="90"/>
      <c r="GV83" s="90"/>
      <c r="GW83" s="90"/>
      <c r="GX83" s="90"/>
      <c r="GY83" s="90"/>
      <c r="GZ83" s="90"/>
      <c r="HA83" s="88"/>
      <c r="HB83" s="88"/>
      <c r="HC83" s="88"/>
      <c r="HD83" s="88"/>
      <c r="HE83" s="88"/>
    </row>
    <row r="84" customFormat="false" ht="15" hidden="false" customHeight="true" outlineLevel="0" collapsed="false">
      <c r="A84" s="91" t="s">
        <v>253</v>
      </c>
      <c r="B84" s="112" t="n">
        <v>0.5</v>
      </c>
      <c r="C84" s="93" t="n">
        <v>15.7</v>
      </c>
      <c r="D84" s="116" t="n">
        <f aca="false">C84*20</f>
        <v>314</v>
      </c>
      <c r="E84" s="94"/>
      <c r="F84" s="95" t="n">
        <f aca="false">E84*D84</f>
        <v>0</v>
      </c>
      <c r="G84" s="114" t="s">
        <v>254</v>
      </c>
      <c r="H84" s="64"/>
      <c r="I84" s="65" t="s">
        <v>28</v>
      </c>
      <c r="J84" s="67"/>
      <c r="K84" s="67"/>
      <c r="L84" s="97"/>
      <c r="M84" s="68"/>
      <c r="N84" s="67"/>
      <c r="O84" s="72"/>
      <c r="P84" s="72"/>
      <c r="Q84" s="68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67"/>
      <c r="AT84" s="67"/>
      <c r="AU84" s="67"/>
      <c r="AV84" s="67"/>
      <c r="AW84" s="67"/>
      <c r="AX84" s="67"/>
      <c r="AY84" s="67"/>
      <c r="AZ84" s="66"/>
      <c r="BA84" s="66"/>
      <c r="BB84" s="66"/>
      <c r="BC84" s="66"/>
      <c r="BD84" s="66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6"/>
      <c r="CR84" s="66"/>
      <c r="CS84" s="66"/>
      <c r="CT84" s="68"/>
      <c r="CV84" s="11"/>
      <c r="CW84" s="15"/>
      <c r="CX84" s="11"/>
      <c r="CY84" s="11"/>
      <c r="CZ84" s="11"/>
      <c r="DA84" s="99" t="s">
        <v>253</v>
      </c>
      <c r="DB84" s="11" t="e">
        <f aca="false">VLOOKUP(DA84,$CT$12:$CU$326,2,0)</f>
        <v>#N/A</v>
      </c>
      <c r="DC84" s="11" t="e">
        <f aca="false">VLOOKUP(DA84,$CT$12:$CV$326,3,0)</f>
        <v>#N/A</v>
      </c>
      <c r="DD84" s="11"/>
      <c r="DE84" s="100" t="n">
        <v>250</v>
      </c>
      <c r="DF84" s="11"/>
      <c r="DG84" s="11"/>
      <c r="DH84" s="11"/>
      <c r="DI84" s="11" t="s">
        <v>255</v>
      </c>
      <c r="DJ84" s="11" t="n">
        <f aca="false">E84</f>
        <v>0</v>
      </c>
      <c r="DK84" s="101" t="n">
        <f aca="false">D84</f>
        <v>314</v>
      </c>
      <c r="DL84" s="11" t="n">
        <f aca="false">DK84*DJ84</f>
        <v>0</v>
      </c>
      <c r="DM84" s="11"/>
      <c r="DN84" s="11" t="n">
        <v>104</v>
      </c>
      <c r="DO84" s="11"/>
      <c r="DP84" s="11"/>
      <c r="DQ84" s="11"/>
      <c r="DR84" s="11"/>
      <c r="DS84" s="11"/>
      <c r="DT84" s="11"/>
      <c r="DU84" s="15"/>
      <c r="DV84" s="15"/>
      <c r="DW84" s="15"/>
      <c r="DX84" s="32"/>
      <c r="DY84" s="32"/>
      <c r="DZ84" s="32"/>
      <c r="EA84" s="32"/>
      <c r="EB84" s="102"/>
      <c r="EC84" s="102"/>
      <c r="ED84" s="102"/>
      <c r="EE84" s="102"/>
      <c r="EF84" s="102"/>
      <c r="EG84" s="88"/>
      <c r="EH84" s="88"/>
      <c r="EI84" s="88"/>
      <c r="EJ84" s="88"/>
      <c r="EK84" s="102"/>
      <c r="EL84" s="102"/>
      <c r="EM84" s="102"/>
      <c r="EN84" s="88"/>
      <c r="EO84" s="88"/>
      <c r="EP84" s="88"/>
      <c r="EQ84" s="88"/>
      <c r="ER84" s="88"/>
      <c r="ES84" s="88"/>
      <c r="ET84" s="88"/>
      <c r="EU84" s="88"/>
      <c r="EV84" s="88"/>
      <c r="EW84" s="88"/>
      <c r="EX84" s="88"/>
      <c r="EY84" s="88"/>
      <c r="EZ84" s="88"/>
      <c r="FA84" s="88"/>
      <c r="FB84" s="88"/>
      <c r="FC84" s="88"/>
      <c r="FD84" s="88"/>
      <c r="FE84" s="88"/>
      <c r="FF84" s="88"/>
      <c r="FG84" s="88"/>
      <c r="FH84" s="88"/>
      <c r="FI84" s="88"/>
      <c r="FJ84" s="88"/>
      <c r="FK84" s="88"/>
      <c r="FL84" s="88"/>
      <c r="FM84" s="88"/>
      <c r="FN84" s="88"/>
      <c r="FO84" s="88"/>
      <c r="FP84" s="88"/>
      <c r="FQ84" s="88"/>
      <c r="FR84" s="88"/>
      <c r="FS84" s="88"/>
      <c r="FT84" s="88"/>
      <c r="FU84" s="88"/>
      <c r="FV84" s="88"/>
      <c r="FW84" s="88"/>
      <c r="FX84" s="88"/>
      <c r="FY84" s="88"/>
      <c r="FZ84" s="88"/>
      <c r="GA84" s="88"/>
      <c r="GB84" s="88"/>
      <c r="GC84" s="88"/>
      <c r="GD84" s="88"/>
      <c r="GE84" s="88"/>
      <c r="GF84" s="88"/>
      <c r="GG84" s="88"/>
      <c r="GH84" s="88"/>
      <c r="GI84" s="88"/>
      <c r="GJ84" s="88"/>
      <c r="GK84" s="88"/>
      <c r="GL84" s="88"/>
      <c r="GM84" s="103"/>
      <c r="GN84" s="88"/>
      <c r="GO84" s="104" t="n">
        <f aca="false">C84+2</f>
        <v>17.7</v>
      </c>
      <c r="GP84" s="105" t="n">
        <f aca="false">GO84*20</f>
        <v>354</v>
      </c>
      <c r="GQ84" s="90"/>
      <c r="GR84" s="90"/>
      <c r="GS84" s="90"/>
      <c r="GT84" s="90"/>
      <c r="GU84" s="90"/>
      <c r="GV84" s="90"/>
      <c r="GW84" s="90"/>
      <c r="GX84" s="90"/>
      <c r="GY84" s="90"/>
      <c r="GZ84" s="90"/>
      <c r="HA84" s="88"/>
      <c r="HB84" s="88"/>
      <c r="HC84" s="88"/>
      <c r="HD84" s="88"/>
      <c r="HE84" s="88"/>
    </row>
    <row r="85" customFormat="false" ht="15" hidden="false" customHeight="true" outlineLevel="0" collapsed="false">
      <c r="A85" s="91" t="s">
        <v>256</v>
      </c>
      <c r="B85" s="112" t="n">
        <v>1</v>
      </c>
      <c r="C85" s="93" t="n">
        <v>15.7</v>
      </c>
      <c r="D85" s="116" t="n">
        <f aca="false">C85*20</f>
        <v>314</v>
      </c>
      <c r="E85" s="94"/>
      <c r="F85" s="95" t="n">
        <f aca="false">E85*D85</f>
        <v>0</v>
      </c>
      <c r="G85" s="96" t="s">
        <v>257</v>
      </c>
      <c r="H85" s="64"/>
      <c r="I85" s="65" t="s">
        <v>28</v>
      </c>
      <c r="J85" s="67"/>
      <c r="K85" s="67"/>
      <c r="L85" s="97"/>
      <c r="M85" s="68"/>
      <c r="N85" s="67"/>
      <c r="O85" s="72"/>
      <c r="P85" s="72"/>
      <c r="Q85" s="68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67"/>
      <c r="AT85" s="67"/>
      <c r="AU85" s="67"/>
      <c r="AV85" s="67"/>
      <c r="AW85" s="67"/>
      <c r="AX85" s="67"/>
      <c r="AY85" s="67"/>
      <c r="AZ85" s="66"/>
      <c r="BA85" s="66"/>
      <c r="BB85" s="66"/>
      <c r="BC85" s="66"/>
      <c r="BD85" s="66"/>
      <c r="BE85" s="68"/>
      <c r="BF85" s="68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6"/>
      <c r="CR85" s="66"/>
      <c r="CS85" s="66"/>
      <c r="CT85" s="68"/>
      <c r="CV85" s="11"/>
      <c r="CW85" s="15"/>
      <c r="CX85" s="11"/>
      <c r="CY85" s="11"/>
      <c r="CZ85" s="11"/>
      <c r="DA85" s="99" t="s">
        <v>256</v>
      </c>
      <c r="DB85" s="11" t="e">
        <f aca="false">VLOOKUP(DA85,$CT$12:$CU$326,2,0)</f>
        <v>#N/A</v>
      </c>
      <c r="DC85" s="11" t="e">
        <f aca="false">VLOOKUP(DA85,$CT$12:$CV$326,3,0)</f>
        <v>#N/A</v>
      </c>
      <c r="DD85" s="11"/>
      <c r="DE85" s="100" t="n">
        <v>250</v>
      </c>
      <c r="DF85" s="11" t="n">
        <v>9253683</v>
      </c>
      <c r="DG85" s="11" t="n">
        <v>11126</v>
      </c>
      <c r="DH85" s="11"/>
      <c r="DI85" s="11" t="s">
        <v>258</v>
      </c>
      <c r="DJ85" s="11" t="n">
        <f aca="false">E85</f>
        <v>0</v>
      </c>
      <c r="DK85" s="101" t="n">
        <f aca="false">D85</f>
        <v>314</v>
      </c>
      <c r="DL85" s="11" t="n">
        <f aca="false">DK85*DJ85</f>
        <v>0</v>
      </c>
      <c r="DM85" s="11"/>
      <c r="DN85" s="11" t="n">
        <v>105</v>
      </c>
      <c r="DO85" s="11"/>
      <c r="DP85" s="11"/>
      <c r="DQ85" s="11"/>
      <c r="DR85" s="11"/>
      <c r="DS85" s="11"/>
      <c r="DT85" s="11"/>
      <c r="DU85" s="15"/>
      <c r="DV85" s="15"/>
      <c r="DW85" s="15"/>
      <c r="DX85" s="32"/>
      <c r="DY85" s="32"/>
      <c r="DZ85" s="32"/>
      <c r="EA85" s="32"/>
      <c r="EB85" s="102"/>
      <c r="EC85" s="102"/>
      <c r="ED85" s="102"/>
      <c r="EE85" s="102"/>
      <c r="EF85" s="102"/>
      <c r="EG85" s="88"/>
      <c r="EH85" s="88"/>
      <c r="EI85" s="88"/>
      <c r="EJ85" s="88"/>
      <c r="EK85" s="102"/>
      <c r="EL85" s="102"/>
      <c r="EM85" s="102"/>
      <c r="EN85" s="88"/>
      <c r="EO85" s="88"/>
      <c r="EP85" s="88"/>
      <c r="EQ85" s="88"/>
      <c r="ER85" s="88"/>
      <c r="ES85" s="88"/>
      <c r="ET85" s="88"/>
      <c r="EU85" s="88"/>
      <c r="EV85" s="88"/>
      <c r="EW85" s="88"/>
      <c r="EX85" s="88"/>
      <c r="EY85" s="88"/>
      <c r="EZ85" s="88"/>
      <c r="FA85" s="88"/>
      <c r="FB85" s="88"/>
      <c r="FC85" s="88"/>
      <c r="FD85" s="88"/>
      <c r="FE85" s="88"/>
      <c r="FF85" s="88"/>
      <c r="FG85" s="88"/>
      <c r="FH85" s="88"/>
      <c r="FI85" s="88"/>
      <c r="FJ85" s="88"/>
      <c r="FK85" s="88"/>
      <c r="FL85" s="88"/>
      <c r="FM85" s="88"/>
      <c r="FN85" s="88"/>
      <c r="FO85" s="88"/>
      <c r="FP85" s="88"/>
      <c r="FQ85" s="88"/>
      <c r="FR85" s="88"/>
      <c r="FS85" s="88"/>
      <c r="FT85" s="88"/>
      <c r="FU85" s="88"/>
      <c r="FV85" s="88"/>
      <c r="FW85" s="88"/>
      <c r="FX85" s="88"/>
      <c r="FY85" s="88"/>
      <c r="FZ85" s="88"/>
      <c r="GA85" s="88"/>
      <c r="GB85" s="88"/>
      <c r="GC85" s="88"/>
      <c r="GD85" s="88"/>
      <c r="GE85" s="88"/>
      <c r="GF85" s="88"/>
      <c r="GG85" s="88"/>
      <c r="GH85" s="88"/>
      <c r="GI85" s="88"/>
      <c r="GJ85" s="88"/>
      <c r="GK85" s="88"/>
      <c r="GL85" s="88"/>
      <c r="GM85" s="103"/>
      <c r="GN85" s="88"/>
      <c r="GO85" s="104" t="n">
        <f aca="false">C85+2</f>
        <v>17.7</v>
      </c>
      <c r="GP85" s="105" t="n">
        <f aca="false">GO85*20</f>
        <v>354</v>
      </c>
      <c r="GQ85" s="90"/>
      <c r="GR85" s="90"/>
      <c r="GS85" s="90"/>
      <c r="GT85" s="90"/>
      <c r="GU85" s="90"/>
      <c r="GV85" s="90"/>
      <c r="GW85" s="90"/>
      <c r="GX85" s="90"/>
      <c r="GY85" s="90"/>
      <c r="GZ85" s="90"/>
      <c r="HA85" s="88"/>
      <c r="HB85" s="88"/>
      <c r="HC85" s="88"/>
      <c r="HD85" s="88"/>
      <c r="HE85" s="88"/>
    </row>
    <row r="86" customFormat="false" ht="15" hidden="false" customHeight="true" outlineLevel="0" collapsed="false">
      <c r="A86" s="129" t="s">
        <v>259</v>
      </c>
      <c r="B86" s="131" t="n">
        <v>0.3</v>
      </c>
      <c r="C86" s="93" t="n">
        <v>15.7</v>
      </c>
      <c r="D86" s="116" t="n">
        <f aca="false">C86*20</f>
        <v>314</v>
      </c>
      <c r="E86" s="94"/>
      <c r="F86" s="95" t="n">
        <f aca="false">E86*D86</f>
        <v>0</v>
      </c>
      <c r="G86" s="96" t="s">
        <v>260</v>
      </c>
      <c r="H86" s="132"/>
      <c r="I86" s="65" t="s">
        <v>28</v>
      </c>
      <c r="J86" s="67"/>
      <c r="K86" s="67"/>
      <c r="L86" s="97"/>
      <c r="M86" s="75"/>
      <c r="N86" s="128"/>
      <c r="O86" s="127"/>
      <c r="P86" s="127"/>
      <c r="Q86" s="75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8"/>
      <c r="AT86" s="128"/>
      <c r="AU86" s="128"/>
      <c r="AV86" s="128"/>
      <c r="AW86" s="128"/>
      <c r="AX86" s="128"/>
      <c r="AY86" s="128"/>
      <c r="AZ86" s="76"/>
      <c r="BA86" s="76"/>
      <c r="BB86" s="76"/>
      <c r="BC86" s="76"/>
      <c r="BD86" s="76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6"/>
      <c r="CR86" s="76"/>
      <c r="CS86" s="76"/>
      <c r="CT86" s="75"/>
      <c r="CV86" s="11"/>
      <c r="CW86" s="15"/>
      <c r="CX86" s="11"/>
      <c r="CY86" s="11"/>
      <c r="CZ86" s="11"/>
      <c r="DA86" s="99" t="s">
        <v>261</v>
      </c>
      <c r="DB86" s="11" t="e">
        <f aca="false">VLOOKUP(DA86,$CT$12:$CU$326,2,0)</f>
        <v>#N/A</v>
      </c>
      <c r="DC86" s="11" t="e">
        <f aca="false">VLOOKUP(DA86,$CT$12:$CV$326,3,0)</f>
        <v>#N/A</v>
      </c>
      <c r="DD86" s="11"/>
      <c r="DE86" s="100" t="n">
        <v>250</v>
      </c>
      <c r="DF86" s="11" t="n">
        <v>9154984</v>
      </c>
      <c r="DG86" s="11" t="n">
        <v>11126</v>
      </c>
      <c r="DH86" s="11"/>
      <c r="DI86" s="11" t="s">
        <v>262</v>
      </c>
      <c r="DJ86" s="11" t="n">
        <f aca="false">E86</f>
        <v>0</v>
      </c>
      <c r="DK86" s="101" t="n">
        <f aca="false">D86</f>
        <v>314</v>
      </c>
      <c r="DL86" s="11" t="n">
        <f aca="false">DK86*DJ86</f>
        <v>0</v>
      </c>
      <c r="DM86" s="11"/>
      <c r="DN86" s="11" t="n">
        <v>106</v>
      </c>
      <c r="DO86" s="11"/>
      <c r="DP86" s="11"/>
      <c r="DQ86" s="11"/>
      <c r="DR86" s="11"/>
      <c r="DS86" s="11"/>
      <c r="DT86" s="11"/>
      <c r="DU86" s="15"/>
      <c r="DV86" s="15"/>
      <c r="DW86" s="15"/>
      <c r="DX86" s="32"/>
      <c r="DY86" s="32"/>
      <c r="DZ86" s="32"/>
      <c r="EA86" s="32"/>
      <c r="EB86" s="86"/>
      <c r="EC86" s="86"/>
      <c r="ED86" s="86"/>
      <c r="EE86" s="86"/>
      <c r="EF86" s="86"/>
      <c r="EG86" s="87"/>
      <c r="EH86" s="87"/>
      <c r="EI86" s="87"/>
      <c r="EJ86" s="87"/>
      <c r="EK86" s="86"/>
      <c r="EL86" s="86"/>
      <c r="EM86" s="86"/>
      <c r="EN86" s="87"/>
      <c r="EO86" s="87"/>
      <c r="EP86" s="87"/>
      <c r="EQ86" s="87"/>
      <c r="ER86" s="87"/>
      <c r="ES86" s="87"/>
      <c r="ET86" s="87"/>
      <c r="EU86" s="87"/>
      <c r="EV86" s="87"/>
      <c r="EW86" s="87"/>
      <c r="EX86" s="87"/>
      <c r="EY86" s="87"/>
      <c r="EZ86" s="87"/>
      <c r="FA86" s="87"/>
      <c r="FB86" s="87"/>
      <c r="FC86" s="87"/>
      <c r="FD86" s="87"/>
      <c r="FE86" s="87"/>
      <c r="FF86" s="87"/>
      <c r="FG86" s="87"/>
      <c r="FH86" s="87"/>
      <c r="FI86" s="87"/>
      <c r="FJ86" s="87"/>
      <c r="FK86" s="87"/>
      <c r="FL86" s="87"/>
      <c r="FM86" s="87"/>
      <c r="FN86" s="87"/>
      <c r="FO86" s="87"/>
      <c r="FP86" s="87"/>
      <c r="FQ86" s="87"/>
      <c r="FR86" s="87"/>
      <c r="FS86" s="87"/>
      <c r="FT86" s="87"/>
      <c r="FU86" s="87"/>
      <c r="FV86" s="87"/>
      <c r="FW86" s="87"/>
      <c r="FX86" s="87"/>
      <c r="FY86" s="87"/>
      <c r="FZ86" s="87"/>
      <c r="GA86" s="87"/>
      <c r="GB86" s="87"/>
      <c r="GC86" s="87"/>
      <c r="GD86" s="87"/>
      <c r="GE86" s="87"/>
      <c r="GF86" s="87"/>
      <c r="GG86" s="87"/>
      <c r="GH86" s="87"/>
      <c r="GI86" s="87"/>
      <c r="GJ86" s="87"/>
      <c r="GK86" s="87"/>
      <c r="GL86" s="87"/>
      <c r="GM86" s="103"/>
      <c r="GN86" s="87"/>
      <c r="GO86" s="104" t="n">
        <f aca="false">C86+2</f>
        <v>17.7</v>
      </c>
      <c r="GP86" s="105" t="n">
        <f aca="false">GO86*20</f>
        <v>354</v>
      </c>
      <c r="GQ86" s="89"/>
      <c r="GR86" s="89"/>
      <c r="GS86" s="89"/>
      <c r="GT86" s="89"/>
      <c r="GU86" s="89"/>
      <c r="GV86" s="89"/>
      <c r="GW86" s="89"/>
      <c r="GX86" s="89"/>
      <c r="GY86" s="89"/>
      <c r="GZ86" s="89"/>
      <c r="HA86" s="87"/>
      <c r="HB86" s="87"/>
      <c r="HC86" s="87"/>
      <c r="HD86" s="87"/>
      <c r="HE86" s="87"/>
    </row>
    <row r="87" customFormat="false" ht="15" hidden="false" customHeight="true" outlineLevel="0" collapsed="false">
      <c r="A87" s="91" t="s">
        <v>263</v>
      </c>
      <c r="B87" s="112" t="s">
        <v>264</v>
      </c>
      <c r="C87" s="93" t="n">
        <v>15.7</v>
      </c>
      <c r="D87" s="116" t="n">
        <f aca="false">C87*20</f>
        <v>314</v>
      </c>
      <c r="E87" s="94"/>
      <c r="F87" s="95" t="n">
        <f aca="false">E87*D87</f>
        <v>0</v>
      </c>
      <c r="G87" s="96" t="s">
        <v>265</v>
      </c>
      <c r="H87" s="64" t="s">
        <v>202</v>
      </c>
      <c r="I87" s="65" t="s">
        <v>203</v>
      </c>
      <c r="J87" s="67"/>
      <c r="K87" s="67"/>
      <c r="L87" s="97"/>
      <c r="M87" s="75"/>
      <c r="N87" s="128"/>
      <c r="O87" s="127"/>
      <c r="P87" s="127"/>
      <c r="Q87" s="75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8"/>
      <c r="AT87" s="128"/>
      <c r="AU87" s="128"/>
      <c r="AV87" s="128"/>
      <c r="AW87" s="128"/>
      <c r="AX87" s="128"/>
      <c r="AY87" s="128"/>
      <c r="AZ87" s="76"/>
      <c r="BA87" s="76"/>
      <c r="BB87" s="76"/>
      <c r="BC87" s="76"/>
      <c r="BD87" s="76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6"/>
      <c r="CR87" s="76"/>
      <c r="CS87" s="76"/>
      <c r="CT87" s="75"/>
      <c r="CV87" s="11"/>
      <c r="CW87" s="15"/>
      <c r="CX87" s="11"/>
      <c r="CY87" s="11"/>
      <c r="CZ87" s="11"/>
      <c r="DA87" s="99" t="s">
        <v>263</v>
      </c>
      <c r="DB87" s="11" t="e">
        <f aca="false">VLOOKUP(DA87,$CT$12:$CU$326,2,0)</f>
        <v>#N/A</v>
      </c>
      <c r="DC87" s="11" t="e">
        <f aca="false">VLOOKUP(DA87,$CT$12:$CV$326,3,0)</f>
        <v>#N/A</v>
      </c>
      <c r="DD87" s="11"/>
      <c r="DE87" s="100"/>
      <c r="DF87" s="11"/>
      <c r="DG87" s="11"/>
      <c r="DH87" s="11"/>
      <c r="DI87" s="11" t="s">
        <v>266</v>
      </c>
      <c r="DJ87" s="11" t="n">
        <f aca="false">E87</f>
        <v>0</v>
      </c>
      <c r="DK87" s="101" t="n">
        <f aca="false">D87</f>
        <v>314</v>
      </c>
      <c r="DL87" s="11" t="n">
        <f aca="false">DK87*DJ87</f>
        <v>0</v>
      </c>
      <c r="DM87" s="11"/>
      <c r="DN87" s="11"/>
      <c r="DO87" s="11"/>
      <c r="DP87" s="11"/>
      <c r="DQ87" s="11"/>
      <c r="DR87" s="11"/>
      <c r="DS87" s="11"/>
      <c r="DT87" s="11"/>
      <c r="DU87" s="15"/>
      <c r="DV87" s="15"/>
      <c r="DW87" s="15"/>
      <c r="DX87" s="32"/>
      <c r="DY87" s="32"/>
      <c r="DZ87" s="32"/>
      <c r="EA87" s="32"/>
      <c r="EB87" s="86"/>
      <c r="EC87" s="86"/>
      <c r="ED87" s="86"/>
      <c r="EE87" s="86"/>
      <c r="EF87" s="86"/>
      <c r="EG87" s="87"/>
      <c r="EH87" s="87"/>
      <c r="EI87" s="87"/>
      <c r="EJ87" s="87"/>
      <c r="EK87" s="86"/>
      <c r="EL87" s="86"/>
      <c r="EM87" s="86"/>
      <c r="EN87" s="87"/>
      <c r="EO87" s="87"/>
      <c r="EP87" s="87"/>
      <c r="EQ87" s="87"/>
      <c r="ER87" s="87"/>
      <c r="ES87" s="87"/>
      <c r="ET87" s="87"/>
      <c r="EU87" s="87"/>
      <c r="EV87" s="87"/>
      <c r="EW87" s="87"/>
      <c r="EX87" s="87"/>
      <c r="EY87" s="87"/>
      <c r="EZ87" s="87"/>
      <c r="FA87" s="87"/>
      <c r="FB87" s="87"/>
      <c r="FC87" s="87"/>
      <c r="FD87" s="87"/>
      <c r="FE87" s="87"/>
      <c r="FF87" s="87"/>
      <c r="FG87" s="87"/>
      <c r="FH87" s="87"/>
      <c r="FI87" s="87"/>
      <c r="FJ87" s="87"/>
      <c r="FK87" s="87"/>
      <c r="FL87" s="87"/>
      <c r="FM87" s="87"/>
      <c r="FN87" s="87"/>
      <c r="FO87" s="87"/>
      <c r="FP87" s="87"/>
      <c r="FQ87" s="87"/>
      <c r="FR87" s="87"/>
      <c r="FS87" s="87"/>
      <c r="FT87" s="87"/>
      <c r="FU87" s="87"/>
      <c r="FV87" s="87"/>
      <c r="FW87" s="87"/>
      <c r="FX87" s="87"/>
      <c r="FY87" s="87"/>
      <c r="FZ87" s="87"/>
      <c r="GA87" s="87"/>
      <c r="GB87" s="87"/>
      <c r="GC87" s="87"/>
      <c r="GD87" s="87"/>
      <c r="GE87" s="87"/>
      <c r="GF87" s="87"/>
      <c r="GG87" s="87"/>
      <c r="GH87" s="87"/>
      <c r="GI87" s="87"/>
      <c r="GJ87" s="87"/>
      <c r="GK87" s="87"/>
      <c r="GL87" s="87"/>
      <c r="GM87" s="103"/>
      <c r="GN87" s="87"/>
      <c r="GO87" s="104"/>
      <c r="GP87" s="105"/>
      <c r="GQ87" s="89"/>
      <c r="GR87" s="89"/>
      <c r="GS87" s="89"/>
      <c r="GT87" s="89"/>
      <c r="GU87" s="89"/>
      <c r="GV87" s="89"/>
      <c r="GW87" s="89"/>
      <c r="GX87" s="89"/>
      <c r="GY87" s="89"/>
      <c r="GZ87" s="89"/>
      <c r="HA87" s="87"/>
      <c r="HB87" s="87"/>
      <c r="HC87" s="87"/>
      <c r="HD87" s="87"/>
      <c r="HE87" s="87"/>
    </row>
    <row r="88" customFormat="false" ht="15" hidden="false" customHeight="true" outlineLevel="0" collapsed="false">
      <c r="A88" s="91" t="s">
        <v>267</v>
      </c>
      <c r="B88" s="112" t="s">
        <v>264</v>
      </c>
      <c r="C88" s="93" t="n">
        <v>15.7</v>
      </c>
      <c r="D88" s="116" t="n">
        <f aca="false">C88*20</f>
        <v>314</v>
      </c>
      <c r="E88" s="94"/>
      <c r="F88" s="95" t="n">
        <f aca="false">E88*D88</f>
        <v>0</v>
      </c>
      <c r="G88" s="96" t="s">
        <v>268</v>
      </c>
      <c r="H88" s="64" t="s">
        <v>202</v>
      </c>
      <c r="I88" s="65" t="s">
        <v>203</v>
      </c>
      <c r="J88" s="67"/>
      <c r="K88" s="67"/>
      <c r="L88" s="97"/>
      <c r="M88" s="68"/>
      <c r="N88" s="67"/>
      <c r="O88" s="72"/>
      <c r="P88" s="72"/>
      <c r="Q88" s="68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6"/>
      <c r="BU88" s="66"/>
      <c r="BV88" s="66"/>
      <c r="BW88" s="66"/>
      <c r="BX88" s="66"/>
      <c r="BY88" s="66"/>
      <c r="BZ88" s="66"/>
      <c r="CA88" s="66"/>
      <c r="CB88" s="66"/>
      <c r="CC88" s="66"/>
      <c r="CD88" s="66"/>
      <c r="CE88" s="133"/>
      <c r="CF88" s="133"/>
      <c r="CG88" s="133"/>
      <c r="CH88" s="133"/>
      <c r="CI88" s="133"/>
      <c r="CJ88" s="68"/>
      <c r="CK88" s="68"/>
      <c r="CL88" s="68"/>
      <c r="CM88" s="68"/>
      <c r="CN88" s="68"/>
      <c r="CO88" s="68"/>
      <c r="CP88" s="68"/>
      <c r="CQ88" s="66"/>
      <c r="CR88" s="66"/>
      <c r="CS88" s="66"/>
      <c r="CT88" s="68"/>
      <c r="CV88" s="11"/>
      <c r="CW88" s="15"/>
      <c r="CX88" s="11"/>
      <c r="CY88" s="11"/>
      <c r="CZ88" s="11" t="s">
        <v>269</v>
      </c>
      <c r="DA88" s="11" t="s">
        <v>267</v>
      </c>
      <c r="DB88" s="11" t="e">
        <f aca="false">VLOOKUP(DA88,$CT$12:$CU$326,2,0)</f>
        <v>#N/A</v>
      </c>
      <c r="DC88" s="11" t="e">
        <f aca="false">VLOOKUP(DA88,$CT$12:$CV$326,3,0)</f>
        <v>#N/A</v>
      </c>
      <c r="DD88" s="11"/>
      <c r="DE88" s="11"/>
      <c r="DF88" s="11"/>
      <c r="DG88" s="11"/>
      <c r="DH88" s="11"/>
      <c r="DI88" s="11" t="s">
        <v>270</v>
      </c>
      <c r="DJ88" s="11" t="n">
        <f aca="false">E88</f>
        <v>0</v>
      </c>
      <c r="DK88" s="101" t="n">
        <f aca="false">D88</f>
        <v>314</v>
      </c>
      <c r="DL88" s="11" t="n">
        <f aca="false">DK88*DJ88</f>
        <v>0</v>
      </c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90"/>
      <c r="EC88" s="90"/>
      <c r="ED88" s="90"/>
      <c r="EE88" s="88"/>
      <c r="EF88" s="88"/>
      <c r="EG88" s="88"/>
      <c r="EH88" s="88"/>
      <c r="EI88" s="90"/>
      <c r="EJ88" s="88"/>
      <c r="EK88" s="88"/>
      <c r="EL88" s="88"/>
      <c r="EM88" s="88"/>
      <c r="EN88" s="88"/>
      <c r="EO88" s="88"/>
      <c r="EP88" s="88"/>
      <c r="EQ88" s="88"/>
      <c r="ER88" s="88"/>
      <c r="ES88" s="88"/>
      <c r="ET88" s="88"/>
      <c r="EU88" s="88"/>
      <c r="EV88" s="88"/>
      <c r="EW88" s="88"/>
      <c r="EX88" s="88"/>
      <c r="EY88" s="88"/>
      <c r="EZ88" s="88"/>
      <c r="FA88" s="88"/>
      <c r="FB88" s="88"/>
      <c r="FC88" s="88"/>
      <c r="FD88" s="88"/>
      <c r="FE88" s="88"/>
      <c r="FF88" s="88"/>
      <c r="FG88" s="88"/>
      <c r="FH88" s="88"/>
      <c r="FI88" s="88"/>
      <c r="FJ88" s="88"/>
      <c r="FK88" s="88"/>
      <c r="FL88" s="88"/>
      <c r="FM88" s="88"/>
      <c r="FN88" s="88"/>
      <c r="FO88" s="88"/>
      <c r="FP88" s="88"/>
      <c r="FQ88" s="88"/>
      <c r="FR88" s="88"/>
      <c r="FS88" s="88"/>
      <c r="FT88" s="88"/>
      <c r="FU88" s="88"/>
      <c r="FV88" s="88"/>
      <c r="FW88" s="88"/>
      <c r="FX88" s="88"/>
      <c r="FY88" s="88"/>
      <c r="FZ88" s="88"/>
      <c r="GA88" s="88"/>
      <c r="GB88" s="88"/>
      <c r="GC88" s="88"/>
      <c r="GD88" s="88"/>
      <c r="GE88" s="88"/>
      <c r="GF88" s="88"/>
      <c r="GG88" s="88"/>
      <c r="GH88" s="88"/>
      <c r="GI88" s="88"/>
      <c r="GJ88" s="88"/>
      <c r="GK88" s="88"/>
      <c r="GL88" s="90"/>
      <c r="GM88" s="88"/>
      <c r="GN88" s="88"/>
      <c r="GO88" s="104" t="n">
        <f aca="false">C88+2</f>
        <v>17.7</v>
      </c>
      <c r="GP88" s="105" t="n">
        <f aca="false">GO88*20</f>
        <v>354</v>
      </c>
      <c r="GQ88" s="90"/>
      <c r="GR88" s="90"/>
      <c r="GS88" s="90"/>
      <c r="GT88" s="90"/>
      <c r="GU88" s="90"/>
      <c r="GV88" s="88"/>
      <c r="GW88" s="88"/>
      <c r="GX88" s="88"/>
      <c r="GY88" s="88"/>
      <c r="GZ88" s="88"/>
      <c r="HA88" s="88"/>
      <c r="HB88" s="88"/>
      <c r="HC88" s="88"/>
      <c r="HD88" s="88"/>
      <c r="HE88" s="88"/>
    </row>
    <row r="89" customFormat="false" ht="15" hidden="false" customHeight="true" outlineLevel="0" collapsed="false">
      <c r="A89" s="91" t="s">
        <v>271</v>
      </c>
      <c r="B89" s="112" t="s">
        <v>264</v>
      </c>
      <c r="C89" s="93" t="n">
        <v>15.7</v>
      </c>
      <c r="D89" s="116" t="n">
        <f aca="false">C89*20</f>
        <v>314</v>
      </c>
      <c r="E89" s="94"/>
      <c r="F89" s="95" t="n">
        <f aca="false">E89*D89</f>
        <v>0</v>
      </c>
      <c r="G89" s="96" t="s">
        <v>272</v>
      </c>
      <c r="H89" s="64" t="s">
        <v>202</v>
      </c>
      <c r="I89" s="65" t="s">
        <v>203</v>
      </c>
      <c r="J89" s="67"/>
      <c r="K89" s="67"/>
      <c r="L89" s="97"/>
      <c r="M89" s="75"/>
      <c r="N89" s="128"/>
      <c r="O89" s="127"/>
      <c r="P89" s="127"/>
      <c r="Q89" s="75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8"/>
      <c r="AT89" s="128"/>
      <c r="AU89" s="128"/>
      <c r="AV89" s="128"/>
      <c r="AW89" s="128"/>
      <c r="AX89" s="128"/>
      <c r="AY89" s="128"/>
      <c r="AZ89" s="76"/>
      <c r="BA89" s="76"/>
      <c r="BB89" s="76"/>
      <c r="BC89" s="76"/>
      <c r="BD89" s="76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6"/>
      <c r="CR89" s="76"/>
      <c r="CS89" s="76"/>
      <c r="CT89" s="75"/>
      <c r="CV89" s="11"/>
      <c r="CW89" s="15"/>
      <c r="CX89" s="11"/>
      <c r="CY89" s="11"/>
      <c r="CZ89" s="11"/>
      <c r="DA89" s="99" t="s">
        <v>271</v>
      </c>
      <c r="DB89" s="11" t="e">
        <f aca="false">VLOOKUP(DA89,$CT$12:$CU$326,2,0)</f>
        <v>#N/A</v>
      </c>
      <c r="DC89" s="11" t="e">
        <f aca="false">VLOOKUP(DA89,$CT$12:$CV$326,3,0)</f>
        <v>#N/A</v>
      </c>
      <c r="DD89" s="11"/>
      <c r="DE89" s="100"/>
      <c r="DF89" s="11"/>
      <c r="DG89" s="11"/>
      <c r="DH89" s="11"/>
      <c r="DI89" s="11" t="s">
        <v>273</v>
      </c>
      <c r="DJ89" s="11" t="n">
        <f aca="false">E89</f>
        <v>0</v>
      </c>
      <c r="DK89" s="101" t="n">
        <f aca="false">D89</f>
        <v>314</v>
      </c>
      <c r="DL89" s="11" t="n">
        <f aca="false">DK89*DJ89</f>
        <v>0</v>
      </c>
      <c r="DM89" s="11"/>
      <c r="DN89" s="11"/>
      <c r="DO89" s="11"/>
      <c r="DP89" s="11"/>
      <c r="DQ89" s="11"/>
      <c r="DR89" s="11"/>
      <c r="DS89" s="11"/>
      <c r="DT89" s="11"/>
      <c r="DU89" s="15"/>
      <c r="DV89" s="15"/>
      <c r="DW89" s="15"/>
      <c r="DX89" s="32"/>
      <c r="DY89" s="32"/>
      <c r="DZ89" s="32"/>
      <c r="EA89" s="32"/>
      <c r="EB89" s="86"/>
      <c r="EC89" s="86"/>
      <c r="ED89" s="86"/>
      <c r="EE89" s="86"/>
      <c r="EF89" s="86"/>
      <c r="EG89" s="87"/>
      <c r="EH89" s="87"/>
      <c r="EI89" s="87"/>
      <c r="EJ89" s="87"/>
      <c r="EK89" s="86"/>
      <c r="EL89" s="86"/>
      <c r="EM89" s="86"/>
      <c r="EN89" s="87"/>
      <c r="EO89" s="87"/>
      <c r="EP89" s="87"/>
      <c r="EQ89" s="87"/>
      <c r="ER89" s="87"/>
      <c r="ES89" s="87"/>
      <c r="ET89" s="87"/>
      <c r="EU89" s="87"/>
      <c r="EV89" s="87"/>
      <c r="EW89" s="87"/>
      <c r="EX89" s="87"/>
      <c r="EY89" s="87"/>
      <c r="EZ89" s="87"/>
      <c r="FA89" s="87"/>
      <c r="FB89" s="87"/>
      <c r="FC89" s="87"/>
      <c r="FD89" s="87"/>
      <c r="FE89" s="87"/>
      <c r="FF89" s="87"/>
      <c r="FG89" s="87"/>
      <c r="FH89" s="87"/>
      <c r="FI89" s="87"/>
      <c r="FJ89" s="87"/>
      <c r="FK89" s="87"/>
      <c r="FL89" s="87"/>
      <c r="FM89" s="87"/>
      <c r="FN89" s="87"/>
      <c r="FO89" s="87"/>
      <c r="FP89" s="87"/>
      <c r="FQ89" s="87"/>
      <c r="FR89" s="87"/>
      <c r="FS89" s="87"/>
      <c r="FT89" s="87"/>
      <c r="FU89" s="87"/>
      <c r="FV89" s="87"/>
      <c r="FW89" s="87"/>
      <c r="FX89" s="87"/>
      <c r="FY89" s="87"/>
      <c r="FZ89" s="87"/>
      <c r="GA89" s="87"/>
      <c r="GB89" s="87"/>
      <c r="GC89" s="87"/>
      <c r="GD89" s="87"/>
      <c r="GE89" s="87"/>
      <c r="GF89" s="87"/>
      <c r="GG89" s="87"/>
      <c r="GH89" s="87"/>
      <c r="GI89" s="87"/>
      <c r="GJ89" s="87"/>
      <c r="GK89" s="87"/>
      <c r="GL89" s="87"/>
      <c r="GM89" s="103"/>
      <c r="GN89" s="87"/>
      <c r="GO89" s="104"/>
      <c r="GP89" s="105"/>
      <c r="GQ89" s="89"/>
      <c r="GR89" s="89"/>
      <c r="GS89" s="89"/>
      <c r="GT89" s="89"/>
      <c r="GU89" s="89"/>
      <c r="GV89" s="89"/>
      <c r="GW89" s="89"/>
      <c r="GX89" s="89"/>
      <c r="GY89" s="89"/>
      <c r="GZ89" s="89"/>
      <c r="HA89" s="87"/>
      <c r="HB89" s="87"/>
      <c r="HC89" s="87"/>
      <c r="HD89" s="87"/>
      <c r="HE89" s="87"/>
    </row>
    <row r="90" customFormat="false" ht="15" hidden="false" customHeight="true" outlineLevel="0" collapsed="false">
      <c r="A90" s="134" t="s">
        <v>274</v>
      </c>
      <c r="B90" s="135" t="s">
        <v>275</v>
      </c>
      <c r="C90" s="93" t="n">
        <v>94.2</v>
      </c>
      <c r="D90" s="126" t="n">
        <v>94</v>
      </c>
      <c r="E90" s="94"/>
      <c r="F90" s="95" t="n">
        <f aca="false">E90*D90</f>
        <v>0</v>
      </c>
      <c r="G90" s="96" t="s">
        <v>276</v>
      </c>
      <c r="H90" s="64" t="s">
        <v>277</v>
      </c>
      <c r="I90" s="65" t="s">
        <v>203</v>
      </c>
      <c r="J90" s="67"/>
      <c r="K90" s="67"/>
      <c r="L90" s="97"/>
      <c r="M90" s="75"/>
      <c r="N90" s="128"/>
      <c r="O90" s="127"/>
      <c r="P90" s="127"/>
      <c r="Q90" s="75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8"/>
      <c r="AT90" s="128"/>
      <c r="AU90" s="128"/>
      <c r="AV90" s="128"/>
      <c r="AW90" s="128"/>
      <c r="AX90" s="128"/>
      <c r="AY90" s="128"/>
      <c r="AZ90" s="76"/>
      <c r="BA90" s="76"/>
      <c r="BB90" s="76"/>
      <c r="BC90" s="76"/>
      <c r="BD90" s="76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6"/>
      <c r="CR90" s="76"/>
      <c r="CS90" s="76"/>
      <c r="CT90" s="75"/>
      <c r="CV90" s="11"/>
      <c r="CW90" s="15"/>
      <c r="CX90" s="11"/>
      <c r="CY90" s="11"/>
      <c r="CZ90" s="11"/>
      <c r="DA90" s="99" t="s">
        <v>278</v>
      </c>
      <c r="DB90" s="11" t="e">
        <f aca="false">VLOOKUP(DA90,$CT$12:$CU$326,2,0)</f>
        <v>#N/A</v>
      </c>
      <c r="DC90" s="11" t="e">
        <f aca="false">VLOOKUP(DA90,$CT$12:$CV$326,3,0)</f>
        <v>#N/A</v>
      </c>
      <c r="DD90" s="11"/>
      <c r="DE90" s="100"/>
      <c r="DF90" s="11"/>
      <c r="DG90" s="11"/>
      <c r="DH90" s="11"/>
      <c r="DI90" s="11" t="s">
        <v>279</v>
      </c>
      <c r="DJ90" s="11" t="n">
        <f aca="false">E90</f>
        <v>0</v>
      </c>
      <c r="DK90" s="101" t="n">
        <f aca="false">D90</f>
        <v>94</v>
      </c>
      <c r="DL90" s="11" t="n">
        <f aca="false">DK90*DJ90</f>
        <v>0</v>
      </c>
      <c r="DM90" s="11"/>
      <c r="DN90" s="11"/>
      <c r="DO90" s="11"/>
      <c r="DP90" s="11"/>
      <c r="DQ90" s="11"/>
      <c r="DR90" s="11"/>
      <c r="DS90" s="11"/>
      <c r="DT90" s="11"/>
      <c r="DU90" s="15"/>
      <c r="DV90" s="15"/>
      <c r="DW90" s="15"/>
      <c r="DX90" s="32"/>
      <c r="DY90" s="32"/>
      <c r="DZ90" s="32"/>
      <c r="EA90" s="32"/>
      <c r="EB90" s="86"/>
      <c r="EC90" s="86"/>
      <c r="ED90" s="86"/>
      <c r="EE90" s="86"/>
      <c r="EF90" s="86"/>
      <c r="EG90" s="87"/>
      <c r="EH90" s="87"/>
      <c r="EI90" s="87"/>
      <c r="EJ90" s="87"/>
      <c r="EK90" s="86"/>
      <c r="EL90" s="86"/>
      <c r="EM90" s="86"/>
      <c r="EN90" s="87"/>
      <c r="EO90" s="87"/>
      <c r="EP90" s="87"/>
      <c r="EQ90" s="87"/>
      <c r="ER90" s="87"/>
      <c r="ES90" s="87"/>
      <c r="ET90" s="87"/>
      <c r="EU90" s="87"/>
      <c r="EV90" s="87"/>
      <c r="EW90" s="87"/>
      <c r="EX90" s="87"/>
      <c r="EY90" s="87"/>
      <c r="EZ90" s="87"/>
      <c r="FA90" s="87"/>
      <c r="FB90" s="87"/>
      <c r="FC90" s="87"/>
      <c r="FD90" s="87"/>
      <c r="FE90" s="87"/>
      <c r="FF90" s="87"/>
      <c r="FG90" s="87"/>
      <c r="FH90" s="87"/>
      <c r="FI90" s="87"/>
      <c r="FJ90" s="87"/>
      <c r="FK90" s="87"/>
      <c r="FL90" s="87"/>
      <c r="FM90" s="87"/>
      <c r="FN90" s="87"/>
      <c r="FO90" s="87"/>
      <c r="FP90" s="87"/>
      <c r="FQ90" s="87"/>
      <c r="FR90" s="87"/>
      <c r="FS90" s="87"/>
      <c r="FT90" s="87"/>
      <c r="FU90" s="87"/>
      <c r="FV90" s="87"/>
      <c r="FW90" s="87"/>
      <c r="FX90" s="87"/>
      <c r="FY90" s="87"/>
      <c r="FZ90" s="87"/>
      <c r="GA90" s="87"/>
      <c r="GB90" s="87"/>
      <c r="GC90" s="87"/>
      <c r="GD90" s="87"/>
      <c r="GE90" s="87"/>
      <c r="GF90" s="87"/>
      <c r="GG90" s="87"/>
      <c r="GH90" s="87"/>
      <c r="GI90" s="87"/>
      <c r="GJ90" s="87"/>
      <c r="GK90" s="87"/>
      <c r="GL90" s="87"/>
      <c r="GM90" s="103"/>
      <c r="GN90" s="87"/>
      <c r="GO90" s="104"/>
      <c r="GP90" s="105"/>
      <c r="GQ90" s="89"/>
      <c r="GR90" s="89"/>
      <c r="GS90" s="89"/>
      <c r="GT90" s="89"/>
      <c r="GU90" s="89"/>
      <c r="GV90" s="89"/>
      <c r="GW90" s="89"/>
      <c r="GX90" s="89"/>
      <c r="GY90" s="89"/>
      <c r="GZ90" s="89"/>
      <c r="HA90" s="87"/>
      <c r="HB90" s="87"/>
      <c r="HC90" s="87"/>
      <c r="HD90" s="87"/>
      <c r="HE90" s="87"/>
    </row>
    <row r="91" customFormat="false" ht="15" hidden="false" customHeight="false" outlineLevel="0" collapsed="false">
      <c r="A91" s="134" t="s">
        <v>280</v>
      </c>
      <c r="B91" s="135" t="s">
        <v>275</v>
      </c>
      <c r="C91" s="93" t="n">
        <v>94.2</v>
      </c>
      <c r="D91" s="126" t="n">
        <v>94</v>
      </c>
      <c r="E91" s="94"/>
      <c r="F91" s="95" t="n">
        <f aca="false">E91*D91</f>
        <v>0</v>
      </c>
      <c r="G91" s="96" t="s">
        <v>281</v>
      </c>
      <c r="H91" s="64" t="s">
        <v>277</v>
      </c>
      <c r="I91" s="65" t="s">
        <v>203</v>
      </c>
      <c r="J91" s="67"/>
      <c r="K91" s="67"/>
      <c r="L91" s="97"/>
      <c r="M91" s="68"/>
      <c r="N91" s="67"/>
      <c r="O91" s="72"/>
      <c r="P91" s="72"/>
      <c r="Q91" s="68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6"/>
      <c r="BU91" s="66"/>
      <c r="BV91" s="66"/>
      <c r="BW91" s="66"/>
      <c r="BX91" s="66"/>
      <c r="BY91" s="66"/>
      <c r="BZ91" s="66"/>
      <c r="CA91" s="66"/>
      <c r="CB91" s="66"/>
      <c r="CC91" s="66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6"/>
      <c r="CR91" s="66"/>
      <c r="CS91" s="66"/>
      <c r="CT91" s="68"/>
      <c r="CV91" s="11"/>
      <c r="CW91" s="15"/>
      <c r="CX91" s="11"/>
      <c r="CY91" s="11"/>
      <c r="CZ91" s="11"/>
      <c r="DA91" s="11" t="s">
        <v>282</v>
      </c>
      <c r="DB91" s="11" t="e">
        <f aca="false">VLOOKUP(DA91,$CT$12:$CU$326,2,0)</f>
        <v>#N/A</v>
      </c>
      <c r="DC91" s="11" t="e">
        <f aca="false">VLOOKUP(DA91,$CT$12:$CV$326,3,0)</f>
        <v>#N/A</v>
      </c>
      <c r="DD91" s="11"/>
      <c r="DE91" s="11"/>
      <c r="DF91" s="11"/>
      <c r="DG91" s="11"/>
      <c r="DH91" s="11"/>
      <c r="DI91" s="11" t="s">
        <v>283</v>
      </c>
      <c r="DJ91" s="11" t="n">
        <f aca="false">E91</f>
        <v>0</v>
      </c>
      <c r="DK91" s="101" t="n">
        <f aca="false">D91</f>
        <v>94</v>
      </c>
      <c r="DL91" s="11" t="n">
        <f aca="false">DK91*DJ91</f>
        <v>0</v>
      </c>
      <c r="DM91" s="11"/>
      <c r="DN91" s="11"/>
      <c r="DO91" s="11"/>
      <c r="DP91" s="11"/>
      <c r="DQ91" s="11"/>
      <c r="DR91" s="11"/>
      <c r="DS91" s="11"/>
      <c r="DT91" s="11"/>
      <c r="DU91" s="15"/>
      <c r="DV91" s="15"/>
      <c r="DW91" s="15"/>
      <c r="DX91" s="15"/>
      <c r="DY91" s="15"/>
      <c r="DZ91" s="15"/>
      <c r="EA91" s="15"/>
      <c r="EB91" s="90"/>
      <c r="EC91" s="90"/>
      <c r="ED91" s="90"/>
      <c r="EE91" s="88"/>
      <c r="EF91" s="88"/>
      <c r="EG91" s="88"/>
      <c r="EH91" s="88"/>
      <c r="EI91" s="88"/>
      <c r="EJ91" s="88"/>
      <c r="EK91" s="88"/>
      <c r="EL91" s="88"/>
      <c r="EM91" s="88"/>
      <c r="EN91" s="88"/>
      <c r="EO91" s="88"/>
      <c r="EP91" s="88"/>
      <c r="EQ91" s="88"/>
      <c r="ER91" s="88"/>
      <c r="ES91" s="88"/>
      <c r="ET91" s="88"/>
      <c r="EU91" s="88"/>
      <c r="EV91" s="88"/>
      <c r="EW91" s="88"/>
      <c r="EX91" s="88"/>
      <c r="EY91" s="88"/>
      <c r="EZ91" s="88"/>
      <c r="FA91" s="88"/>
      <c r="FB91" s="88"/>
      <c r="FC91" s="88"/>
      <c r="FD91" s="88"/>
      <c r="FE91" s="88"/>
      <c r="FF91" s="88"/>
      <c r="FG91" s="88"/>
      <c r="FH91" s="88"/>
      <c r="FI91" s="88"/>
      <c r="FJ91" s="88"/>
      <c r="FK91" s="88"/>
      <c r="FL91" s="88"/>
      <c r="FM91" s="88"/>
      <c r="FN91" s="88"/>
      <c r="FO91" s="88"/>
      <c r="FP91" s="88"/>
      <c r="FQ91" s="88"/>
      <c r="FR91" s="88"/>
      <c r="FS91" s="88"/>
      <c r="FT91" s="88"/>
      <c r="FU91" s="88"/>
      <c r="FV91" s="88"/>
      <c r="FW91" s="88"/>
      <c r="FX91" s="88"/>
      <c r="FY91" s="88"/>
      <c r="FZ91" s="88"/>
      <c r="GA91" s="88"/>
      <c r="GB91" s="88"/>
      <c r="GC91" s="88"/>
      <c r="GD91" s="88"/>
      <c r="GE91" s="88"/>
      <c r="GF91" s="88"/>
      <c r="GG91" s="88"/>
      <c r="GH91" s="88"/>
      <c r="GI91" s="88"/>
      <c r="GJ91" s="88"/>
      <c r="GK91" s="88"/>
      <c r="GL91" s="88"/>
      <c r="GM91" s="90"/>
      <c r="GN91" s="90"/>
      <c r="GO91" s="104" t="n">
        <f aca="false">C91+2</f>
        <v>96.2</v>
      </c>
      <c r="GP91" s="104" t="n">
        <f aca="false">GO91</f>
        <v>96.2</v>
      </c>
      <c r="GQ91" s="90"/>
      <c r="GR91" s="90"/>
      <c r="GS91" s="90"/>
      <c r="GT91" s="90"/>
      <c r="GU91" s="88"/>
      <c r="GV91" s="88"/>
      <c r="GW91" s="88"/>
      <c r="GX91" s="88"/>
      <c r="GY91" s="88"/>
      <c r="GZ91" s="88"/>
      <c r="HA91" s="88"/>
      <c r="HB91" s="88"/>
      <c r="HC91" s="88"/>
      <c r="HD91" s="88"/>
      <c r="HE91" s="88"/>
    </row>
    <row r="92" customFormat="false" ht="15" hidden="false" customHeight="true" outlineLevel="0" collapsed="false">
      <c r="A92" s="134" t="s">
        <v>284</v>
      </c>
      <c r="B92" s="135" t="s">
        <v>275</v>
      </c>
      <c r="C92" s="93" t="n">
        <v>94.2</v>
      </c>
      <c r="D92" s="126" t="n">
        <v>94</v>
      </c>
      <c r="E92" s="94"/>
      <c r="F92" s="95" t="n">
        <f aca="false">E92*D92</f>
        <v>0</v>
      </c>
      <c r="G92" s="96" t="s">
        <v>285</v>
      </c>
      <c r="H92" s="64" t="s">
        <v>277</v>
      </c>
      <c r="I92" s="65" t="s">
        <v>203</v>
      </c>
      <c r="J92" s="67"/>
      <c r="K92" s="67"/>
      <c r="L92" s="97"/>
      <c r="M92" s="75"/>
      <c r="N92" s="128"/>
      <c r="O92" s="127"/>
      <c r="P92" s="127"/>
      <c r="Q92" s="75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8"/>
      <c r="AT92" s="128"/>
      <c r="AU92" s="128"/>
      <c r="AV92" s="128"/>
      <c r="AW92" s="128"/>
      <c r="AX92" s="128"/>
      <c r="AY92" s="128"/>
      <c r="AZ92" s="76"/>
      <c r="BA92" s="76"/>
      <c r="BB92" s="76"/>
      <c r="BC92" s="76"/>
      <c r="BD92" s="76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75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6"/>
      <c r="CR92" s="76"/>
      <c r="CS92" s="76"/>
      <c r="CT92" s="75"/>
      <c r="CV92" s="11"/>
      <c r="CW92" s="15"/>
      <c r="CX92" s="11"/>
      <c r="CY92" s="11"/>
      <c r="CZ92" s="11"/>
      <c r="DA92" s="99" t="s">
        <v>286</v>
      </c>
      <c r="DB92" s="11" t="e">
        <f aca="false">VLOOKUP(DA92,$CT$12:$CU$326,2,0)</f>
        <v>#N/A</v>
      </c>
      <c r="DC92" s="11" t="e">
        <f aca="false">VLOOKUP(DA92,$CT$12:$CV$326,3,0)</f>
        <v>#N/A</v>
      </c>
      <c r="DD92" s="11"/>
      <c r="DE92" s="100"/>
      <c r="DF92" s="11"/>
      <c r="DG92" s="11"/>
      <c r="DH92" s="11"/>
      <c r="DI92" s="11" t="s">
        <v>287</v>
      </c>
      <c r="DJ92" s="11" t="n">
        <f aca="false">E92</f>
        <v>0</v>
      </c>
      <c r="DK92" s="101" t="n">
        <f aca="false">D92</f>
        <v>94</v>
      </c>
      <c r="DL92" s="11" t="n">
        <f aca="false">DK92*DJ92</f>
        <v>0</v>
      </c>
      <c r="DM92" s="11"/>
      <c r="DN92" s="11"/>
      <c r="DO92" s="11"/>
      <c r="DP92" s="11"/>
      <c r="DQ92" s="11"/>
      <c r="DR92" s="11"/>
      <c r="DS92" s="11"/>
      <c r="DT92" s="11"/>
      <c r="DU92" s="15"/>
      <c r="DV92" s="15"/>
      <c r="DW92" s="15"/>
      <c r="DX92" s="32"/>
      <c r="DY92" s="32"/>
      <c r="DZ92" s="32"/>
      <c r="EA92" s="32"/>
      <c r="EB92" s="86"/>
      <c r="EC92" s="86"/>
      <c r="ED92" s="86"/>
      <c r="EE92" s="86"/>
      <c r="EF92" s="86"/>
      <c r="EG92" s="87"/>
      <c r="EH92" s="87"/>
      <c r="EI92" s="87"/>
      <c r="EJ92" s="87"/>
      <c r="EK92" s="86"/>
      <c r="EL92" s="86"/>
      <c r="EM92" s="86"/>
      <c r="EN92" s="87"/>
      <c r="EO92" s="87"/>
      <c r="EP92" s="87"/>
      <c r="EQ92" s="87"/>
      <c r="ER92" s="87"/>
      <c r="ES92" s="87"/>
      <c r="ET92" s="87"/>
      <c r="EU92" s="87"/>
      <c r="EV92" s="87"/>
      <c r="EW92" s="87"/>
      <c r="EX92" s="87"/>
      <c r="EY92" s="87"/>
      <c r="EZ92" s="87"/>
      <c r="FA92" s="87"/>
      <c r="FB92" s="87"/>
      <c r="FC92" s="87"/>
      <c r="FD92" s="87"/>
      <c r="FE92" s="87"/>
      <c r="FF92" s="87"/>
      <c r="FG92" s="87"/>
      <c r="FH92" s="87"/>
      <c r="FI92" s="87"/>
      <c r="FJ92" s="87"/>
      <c r="FK92" s="87"/>
      <c r="FL92" s="87"/>
      <c r="FM92" s="87"/>
      <c r="FN92" s="87"/>
      <c r="FO92" s="87"/>
      <c r="FP92" s="87"/>
      <c r="FQ92" s="87"/>
      <c r="FR92" s="87"/>
      <c r="FS92" s="87"/>
      <c r="FT92" s="87"/>
      <c r="FU92" s="87"/>
      <c r="FV92" s="87"/>
      <c r="FW92" s="87"/>
      <c r="FX92" s="87"/>
      <c r="FY92" s="87"/>
      <c r="FZ92" s="87"/>
      <c r="GA92" s="87"/>
      <c r="GB92" s="87"/>
      <c r="GC92" s="87"/>
      <c r="GD92" s="87"/>
      <c r="GE92" s="87"/>
      <c r="GF92" s="87"/>
      <c r="GG92" s="87"/>
      <c r="GH92" s="87"/>
      <c r="GI92" s="87"/>
      <c r="GJ92" s="87"/>
      <c r="GK92" s="87"/>
      <c r="GL92" s="87"/>
      <c r="GM92" s="103"/>
      <c r="GN92" s="87"/>
      <c r="GO92" s="104"/>
      <c r="GP92" s="105"/>
      <c r="GQ92" s="89"/>
      <c r="GR92" s="89"/>
      <c r="GS92" s="89"/>
      <c r="GT92" s="89"/>
      <c r="GU92" s="89"/>
      <c r="GV92" s="89"/>
      <c r="GW92" s="89"/>
      <c r="GX92" s="89"/>
      <c r="GY92" s="89"/>
      <c r="GZ92" s="89"/>
      <c r="HA92" s="87"/>
      <c r="HB92" s="87"/>
      <c r="HC92" s="87"/>
      <c r="HD92" s="87"/>
      <c r="HE92" s="87"/>
    </row>
    <row r="93" customFormat="false" ht="15" hidden="false" customHeight="true" outlineLevel="0" collapsed="false">
      <c r="A93" s="117" t="s">
        <v>288</v>
      </c>
      <c r="B93" s="112" t="n">
        <v>1</v>
      </c>
      <c r="C93" s="93" t="n">
        <v>15.7</v>
      </c>
      <c r="D93" s="116" t="n">
        <f aca="false">C93*20</f>
        <v>314</v>
      </c>
      <c r="E93" s="94"/>
      <c r="F93" s="95" t="n">
        <f aca="false">E93*D93</f>
        <v>0</v>
      </c>
      <c r="G93" s="114" t="s">
        <v>289</v>
      </c>
      <c r="H93" s="64"/>
      <c r="I93" s="65" t="s">
        <v>28</v>
      </c>
      <c r="J93" s="67"/>
      <c r="K93" s="67"/>
      <c r="L93" s="97"/>
      <c r="M93" s="68"/>
      <c r="N93" s="67"/>
      <c r="O93" s="72"/>
      <c r="P93" s="72"/>
      <c r="Q93" s="68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67"/>
      <c r="AT93" s="67"/>
      <c r="AU93" s="67"/>
      <c r="AV93" s="67"/>
      <c r="AW93" s="67"/>
      <c r="AX93" s="67"/>
      <c r="AY93" s="67"/>
      <c r="AZ93" s="66"/>
      <c r="BA93" s="66"/>
      <c r="BB93" s="66"/>
      <c r="BC93" s="66"/>
      <c r="BD93" s="66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6"/>
      <c r="CR93" s="66"/>
      <c r="CS93" s="66"/>
      <c r="CT93" s="68"/>
      <c r="CV93" s="11"/>
      <c r="CW93" s="15"/>
      <c r="CX93" s="11"/>
      <c r="CY93" s="11"/>
      <c r="CZ93" s="11"/>
      <c r="DA93" s="99" t="s">
        <v>290</v>
      </c>
      <c r="DB93" s="11" t="e">
        <f aca="false">VLOOKUP(DA93,$CT$12:$CU$326,2,0)</f>
        <v>#N/A</v>
      </c>
      <c r="DC93" s="11" t="e">
        <f aca="false">VLOOKUP(DA93,$CT$12:$CV$326,3,0)</f>
        <v>#N/A</v>
      </c>
      <c r="DD93" s="11"/>
      <c r="DE93" s="100" t="n">
        <v>250</v>
      </c>
      <c r="DF93" s="11" t="n">
        <v>9154986</v>
      </c>
      <c r="DG93" s="11" t="n">
        <v>11126</v>
      </c>
      <c r="DH93" s="11"/>
      <c r="DI93" s="11" t="s">
        <v>291</v>
      </c>
      <c r="DJ93" s="11" t="n">
        <f aca="false">E93</f>
        <v>0</v>
      </c>
      <c r="DK93" s="101" t="n">
        <f aca="false">D93</f>
        <v>314</v>
      </c>
      <c r="DL93" s="11" t="n">
        <f aca="false">DK93*DJ93</f>
        <v>0</v>
      </c>
      <c r="DM93" s="11"/>
      <c r="DN93" s="11" t="n">
        <v>107</v>
      </c>
      <c r="DO93" s="11"/>
      <c r="DP93" s="11"/>
      <c r="DQ93" s="11"/>
      <c r="DR93" s="11"/>
      <c r="DS93" s="11"/>
      <c r="DT93" s="11"/>
      <c r="DU93" s="15"/>
      <c r="DV93" s="15"/>
      <c r="DW93" s="15"/>
      <c r="DX93" s="32"/>
      <c r="DY93" s="32"/>
      <c r="DZ93" s="32"/>
      <c r="EA93" s="32"/>
      <c r="EB93" s="102"/>
      <c r="EC93" s="102"/>
      <c r="ED93" s="102"/>
      <c r="EE93" s="102"/>
      <c r="EF93" s="102"/>
      <c r="EG93" s="88"/>
      <c r="EH93" s="88"/>
      <c r="EI93" s="88"/>
      <c r="EJ93" s="88"/>
      <c r="EK93" s="102"/>
      <c r="EL93" s="102"/>
      <c r="EM93" s="102"/>
      <c r="EN93" s="88"/>
      <c r="EO93" s="88"/>
      <c r="EP93" s="88"/>
      <c r="EQ93" s="88"/>
      <c r="ER93" s="88"/>
      <c r="ES93" s="88"/>
      <c r="ET93" s="88"/>
      <c r="EU93" s="88"/>
      <c r="EV93" s="88"/>
      <c r="EW93" s="88"/>
      <c r="EX93" s="88"/>
      <c r="EY93" s="88"/>
      <c r="EZ93" s="88"/>
      <c r="FA93" s="88"/>
      <c r="FB93" s="88"/>
      <c r="FC93" s="88"/>
      <c r="FD93" s="88"/>
      <c r="FE93" s="88"/>
      <c r="FF93" s="88"/>
      <c r="FG93" s="88"/>
      <c r="FH93" s="88"/>
      <c r="FI93" s="88"/>
      <c r="FJ93" s="88"/>
      <c r="FK93" s="88"/>
      <c r="FL93" s="88"/>
      <c r="FM93" s="88"/>
      <c r="FN93" s="88"/>
      <c r="FO93" s="88"/>
      <c r="FP93" s="88"/>
      <c r="FQ93" s="88"/>
      <c r="FR93" s="88"/>
      <c r="FS93" s="88"/>
      <c r="FT93" s="88"/>
      <c r="FU93" s="88"/>
      <c r="FV93" s="88"/>
      <c r="FW93" s="88"/>
      <c r="FX93" s="88"/>
      <c r="FY93" s="88"/>
      <c r="FZ93" s="88"/>
      <c r="GA93" s="88"/>
      <c r="GB93" s="88"/>
      <c r="GC93" s="88"/>
      <c r="GD93" s="88"/>
      <c r="GE93" s="88"/>
      <c r="GF93" s="88"/>
      <c r="GG93" s="88"/>
      <c r="GH93" s="88"/>
      <c r="GI93" s="88"/>
      <c r="GJ93" s="88"/>
      <c r="GK93" s="88"/>
      <c r="GL93" s="88"/>
      <c r="GM93" s="103"/>
      <c r="GN93" s="88"/>
      <c r="GO93" s="104" t="n">
        <f aca="false">C93+2</f>
        <v>17.7</v>
      </c>
      <c r="GP93" s="105" t="n">
        <f aca="false">GO93*20</f>
        <v>354</v>
      </c>
      <c r="GQ93" s="90"/>
      <c r="GR93" s="90"/>
      <c r="GS93" s="90"/>
      <c r="GT93" s="90"/>
      <c r="GU93" s="90"/>
      <c r="GV93" s="90"/>
      <c r="GW93" s="90"/>
      <c r="GX93" s="90"/>
      <c r="GY93" s="90"/>
      <c r="GZ93" s="90"/>
      <c r="HA93" s="88"/>
      <c r="HB93" s="88"/>
      <c r="HC93" s="88"/>
      <c r="HD93" s="88"/>
      <c r="HE93" s="88"/>
    </row>
    <row r="94" customFormat="false" ht="15" hidden="false" customHeight="true" outlineLevel="0" collapsed="false">
      <c r="A94" s="118" t="s">
        <v>292</v>
      </c>
      <c r="B94" s="112" t="n">
        <v>0.3</v>
      </c>
      <c r="C94" s="93" t="n">
        <v>15.7</v>
      </c>
      <c r="D94" s="116" t="n">
        <f aca="false">C94*20</f>
        <v>314</v>
      </c>
      <c r="E94" s="94"/>
      <c r="F94" s="95" t="n">
        <f aca="false">E94*D94</f>
        <v>0</v>
      </c>
      <c r="G94" s="96" t="s">
        <v>293</v>
      </c>
      <c r="H94" s="132"/>
      <c r="I94" s="65" t="s">
        <v>28</v>
      </c>
      <c r="J94" s="67"/>
      <c r="K94" s="67"/>
      <c r="L94" s="97"/>
      <c r="M94" s="75"/>
      <c r="N94" s="128"/>
      <c r="O94" s="127"/>
      <c r="P94" s="127"/>
      <c r="Q94" s="75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8"/>
      <c r="AT94" s="128"/>
      <c r="AU94" s="128"/>
      <c r="AV94" s="128"/>
      <c r="AW94" s="128"/>
      <c r="AX94" s="128"/>
      <c r="AY94" s="128"/>
      <c r="AZ94" s="76"/>
      <c r="BA94" s="76"/>
      <c r="BB94" s="76"/>
      <c r="BC94" s="76"/>
      <c r="BD94" s="76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6"/>
      <c r="CR94" s="76"/>
      <c r="CS94" s="76"/>
      <c r="CT94" s="75"/>
      <c r="CV94" s="11"/>
      <c r="CW94" s="15"/>
      <c r="CX94" s="11"/>
      <c r="CY94" s="11"/>
      <c r="CZ94" s="11"/>
      <c r="DA94" s="99"/>
      <c r="DB94" s="11" t="e">
        <f aca="false">VLOOKUP(DA94,$CT$12:$CU$326,2,0)</f>
        <v>#N/A</v>
      </c>
      <c r="DC94" s="11" t="e">
        <f aca="false">VLOOKUP(DA94,$CT$12:$CV$326,3,0)</f>
        <v>#N/A</v>
      </c>
      <c r="DD94" s="11"/>
      <c r="DE94" s="100"/>
      <c r="DF94" s="11"/>
      <c r="DG94" s="11"/>
      <c r="DH94" s="11"/>
      <c r="DI94" s="11" t="s">
        <v>294</v>
      </c>
      <c r="DJ94" s="11" t="n">
        <f aca="false">E94</f>
        <v>0</v>
      </c>
      <c r="DK94" s="101" t="n">
        <f aca="false">D94</f>
        <v>314</v>
      </c>
      <c r="DL94" s="11" t="n">
        <f aca="false">DK94*DJ94</f>
        <v>0</v>
      </c>
      <c r="DM94" s="11"/>
      <c r="DN94" s="11"/>
      <c r="DO94" s="11"/>
      <c r="DP94" s="11"/>
      <c r="DQ94" s="11"/>
      <c r="DR94" s="11"/>
      <c r="DS94" s="11"/>
      <c r="DT94" s="11"/>
      <c r="DU94" s="15"/>
      <c r="DV94" s="15"/>
      <c r="DW94" s="15"/>
      <c r="DX94" s="32"/>
      <c r="DY94" s="32"/>
      <c r="DZ94" s="32"/>
      <c r="EA94" s="32"/>
      <c r="EB94" s="86"/>
      <c r="EC94" s="86"/>
      <c r="ED94" s="86"/>
      <c r="EE94" s="86"/>
      <c r="EF94" s="86"/>
      <c r="EG94" s="87"/>
      <c r="EH94" s="87"/>
      <c r="EI94" s="87"/>
      <c r="EJ94" s="87"/>
      <c r="EK94" s="86"/>
      <c r="EL94" s="86"/>
      <c r="EM94" s="86"/>
      <c r="EN94" s="87"/>
      <c r="EO94" s="87"/>
      <c r="EP94" s="87"/>
      <c r="EQ94" s="87"/>
      <c r="ER94" s="87"/>
      <c r="ES94" s="87"/>
      <c r="ET94" s="87"/>
      <c r="EU94" s="87"/>
      <c r="EV94" s="87"/>
      <c r="EW94" s="87"/>
      <c r="EX94" s="87"/>
      <c r="EY94" s="87"/>
      <c r="EZ94" s="87"/>
      <c r="FA94" s="87"/>
      <c r="FB94" s="87"/>
      <c r="FC94" s="87"/>
      <c r="FD94" s="87"/>
      <c r="FE94" s="87"/>
      <c r="FF94" s="87"/>
      <c r="FG94" s="87"/>
      <c r="FH94" s="87"/>
      <c r="FI94" s="87"/>
      <c r="FJ94" s="87"/>
      <c r="FK94" s="87"/>
      <c r="FL94" s="87"/>
      <c r="FM94" s="87"/>
      <c r="FN94" s="87"/>
      <c r="FO94" s="87"/>
      <c r="FP94" s="87"/>
      <c r="FQ94" s="87"/>
      <c r="FR94" s="87"/>
      <c r="FS94" s="87"/>
      <c r="FT94" s="87"/>
      <c r="FU94" s="87"/>
      <c r="FV94" s="87"/>
      <c r="FW94" s="87"/>
      <c r="FX94" s="87"/>
      <c r="FY94" s="87"/>
      <c r="FZ94" s="87"/>
      <c r="GA94" s="87"/>
      <c r="GB94" s="87"/>
      <c r="GC94" s="87"/>
      <c r="GD94" s="87"/>
      <c r="GE94" s="87"/>
      <c r="GF94" s="87"/>
      <c r="GG94" s="87"/>
      <c r="GH94" s="87"/>
      <c r="GI94" s="87"/>
      <c r="GJ94" s="87"/>
      <c r="GK94" s="87"/>
      <c r="GL94" s="87"/>
      <c r="GM94" s="103"/>
      <c r="GN94" s="87"/>
      <c r="GO94" s="104"/>
      <c r="GP94" s="105"/>
      <c r="GQ94" s="89"/>
      <c r="GR94" s="89"/>
      <c r="GS94" s="89"/>
      <c r="GT94" s="89"/>
      <c r="GU94" s="89"/>
      <c r="GV94" s="89"/>
      <c r="GW94" s="89"/>
      <c r="GX94" s="89"/>
      <c r="GY94" s="89"/>
      <c r="GZ94" s="89"/>
      <c r="HA94" s="87"/>
      <c r="HB94" s="87"/>
      <c r="HC94" s="87"/>
      <c r="HD94" s="87"/>
      <c r="HE94" s="87"/>
    </row>
    <row r="95" customFormat="false" ht="15" hidden="false" customHeight="false" outlineLevel="0" collapsed="false">
      <c r="A95" s="91" t="s">
        <v>295</v>
      </c>
      <c r="B95" s="112" t="n">
        <v>1</v>
      </c>
      <c r="C95" s="93" t="n">
        <v>15.7</v>
      </c>
      <c r="D95" s="116" t="n">
        <f aca="false">C95*20</f>
        <v>314</v>
      </c>
      <c r="E95" s="94"/>
      <c r="F95" s="95" t="n">
        <f aca="false">E95*D95</f>
        <v>0</v>
      </c>
      <c r="G95" s="96" t="s">
        <v>296</v>
      </c>
      <c r="H95" s="64"/>
      <c r="I95" s="65" t="s">
        <v>28</v>
      </c>
      <c r="J95" s="67"/>
      <c r="K95" s="67"/>
      <c r="L95" s="97"/>
      <c r="M95" s="68"/>
      <c r="N95" s="67"/>
      <c r="O95" s="72"/>
      <c r="P95" s="72"/>
      <c r="Q95" s="68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67"/>
      <c r="AT95" s="67"/>
      <c r="AU95" s="67"/>
      <c r="AV95" s="67"/>
      <c r="AW95" s="67"/>
      <c r="AX95" s="67"/>
      <c r="AY95" s="67"/>
      <c r="AZ95" s="66"/>
      <c r="BA95" s="66"/>
      <c r="BB95" s="66"/>
      <c r="BC95" s="66"/>
      <c r="BD95" s="66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6"/>
      <c r="CR95" s="66"/>
      <c r="CS95" s="66"/>
      <c r="CT95" s="68"/>
      <c r="CV95" s="11"/>
      <c r="CW95" s="15"/>
      <c r="CX95" s="11"/>
      <c r="CY95" s="11"/>
      <c r="CZ95" s="11"/>
      <c r="DA95" s="99" t="s">
        <v>295</v>
      </c>
      <c r="DB95" s="11" t="e">
        <f aca="false">VLOOKUP(DA95,$CT$12:$CU$326,2,0)</f>
        <v>#N/A</v>
      </c>
      <c r="DC95" s="11" t="e">
        <f aca="false">VLOOKUP(DA95,$CT$12:$CV$326,3,0)</f>
        <v>#N/A</v>
      </c>
      <c r="DD95" s="11"/>
      <c r="DE95" s="100" t="n">
        <v>250</v>
      </c>
      <c r="DF95" s="11" t="n">
        <v>9253684</v>
      </c>
      <c r="DG95" s="11" t="n">
        <v>11126</v>
      </c>
      <c r="DH95" s="11"/>
      <c r="DI95" s="11" t="s">
        <v>297</v>
      </c>
      <c r="DJ95" s="11" t="n">
        <f aca="false">E95</f>
        <v>0</v>
      </c>
      <c r="DK95" s="101" t="n">
        <f aca="false">D95</f>
        <v>314</v>
      </c>
      <c r="DL95" s="11" t="n">
        <f aca="false">DK95*DJ95</f>
        <v>0</v>
      </c>
      <c r="DM95" s="11"/>
      <c r="DN95" s="11" t="n">
        <v>108</v>
      </c>
      <c r="DO95" s="11"/>
      <c r="DP95" s="11"/>
      <c r="DQ95" s="11"/>
      <c r="DR95" s="11"/>
      <c r="DS95" s="11"/>
      <c r="DT95" s="11"/>
      <c r="DU95" s="15"/>
      <c r="DV95" s="15"/>
      <c r="DW95" s="15"/>
      <c r="DX95" s="32"/>
      <c r="DY95" s="32"/>
      <c r="DZ95" s="32"/>
      <c r="EA95" s="32"/>
      <c r="EB95" s="102"/>
      <c r="EC95" s="102"/>
      <c r="ED95" s="102"/>
      <c r="EE95" s="102"/>
      <c r="EF95" s="102"/>
      <c r="EG95" s="88"/>
      <c r="EH95" s="88"/>
      <c r="EI95" s="88"/>
      <c r="EJ95" s="88"/>
      <c r="EK95" s="102"/>
      <c r="EL95" s="102"/>
      <c r="EM95" s="102"/>
      <c r="EN95" s="88"/>
      <c r="EO95" s="88"/>
      <c r="EP95" s="88"/>
      <c r="EQ95" s="88"/>
      <c r="ER95" s="88"/>
      <c r="ES95" s="88"/>
      <c r="ET95" s="88"/>
      <c r="EU95" s="88"/>
      <c r="EV95" s="88"/>
      <c r="EW95" s="88"/>
      <c r="EX95" s="88"/>
      <c r="EY95" s="88"/>
      <c r="EZ95" s="88"/>
      <c r="FA95" s="88"/>
      <c r="FB95" s="88"/>
      <c r="FC95" s="88"/>
      <c r="FD95" s="88"/>
      <c r="FE95" s="88"/>
      <c r="FF95" s="88"/>
      <c r="FG95" s="88"/>
      <c r="FH95" s="88"/>
      <c r="FI95" s="88"/>
      <c r="FJ95" s="88"/>
      <c r="FK95" s="88"/>
      <c r="FL95" s="88"/>
      <c r="FM95" s="88"/>
      <c r="FN95" s="88"/>
      <c r="FO95" s="88"/>
      <c r="FP95" s="88"/>
      <c r="FQ95" s="88"/>
      <c r="FR95" s="88"/>
      <c r="FS95" s="88"/>
      <c r="FT95" s="88"/>
      <c r="FU95" s="88"/>
      <c r="FV95" s="88"/>
      <c r="FW95" s="88"/>
      <c r="FX95" s="88"/>
      <c r="FY95" s="88"/>
      <c r="FZ95" s="88"/>
      <c r="GA95" s="88"/>
      <c r="GB95" s="88"/>
      <c r="GC95" s="88"/>
      <c r="GD95" s="88"/>
      <c r="GE95" s="88"/>
      <c r="GF95" s="88"/>
      <c r="GG95" s="88"/>
      <c r="GH95" s="88"/>
      <c r="GI95" s="88"/>
      <c r="GJ95" s="88"/>
      <c r="GK95" s="88"/>
      <c r="GL95" s="88"/>
      <c r="GM95" s="103"/>
      <c r="GN95" s="88"/>
      <c r="GO95" s="104" t="n">
        <f aca="false">C95+2</f>
        <v>17.7</v>
      </c>
      <c r="GP95" s="105" t="n">
        <f aca="false">GO95*20</f>
        <v>354</v>
      </c>
      <c r="GQ95" s="90"/>
      <c r="GR95" s="90"/>
      <c r="GS95" s="90"/>
      <c r="GT95" s="90"/>
      <c r="GU95" s="90"/>
      <c r="GV95" s="90"/>
      <c r="GW95" s="90"/>
      <c r="GX95" s="90"/>
      <c r="GY95" s="90"/>
      <c r="GZ95" s="90"/>
      <c r="HA95" s="88"/>
      <c r="HB95" s="88"/>
      <c r="HC95" s="88"/>
      <c r="HD95" s="88"/>
      <c r="HE95" s="88"/>
    </row>
    <row r="96" customFormat="false" ht="15" hidden="false" customHeight="true" outlineLevel="0" collapsed="false">
      <c r="A96" s="118" t="s">
        <v>298</v>
      </c>
      <c r="B96" s="92" t="n">
        <v>1</v>
      </c>
      <c r="C96" s="93" t="n">
        <v>15.7</v>
      </c>
      <c r="D96" s="116" t="n">
        <f aca="false">C96*20</f>
        <v>314</v>
      </c>
      <c r="E96" s="95"/>
      <c r="F96" s="95" t="n">
        <f aca="false">E96*D96</f>
        <v>0</v>
      </c>
      <c r="G96" s="96" t="s">
        <v>299</v>
      </c>
      <c r="H96" s="72"/>
      <c r="I96" s="65" t="s">
        <v>28</v>
      </c>
      <c r="J96" s="67"/>
      <c r="K96" s="67"/>
      <c r="L96" s="97"/>
      <c r="M96" s="72"/>
      <c r="N96" s="72"/>
      <c r="O96" s="72"/>
      <c r="P96" s="72"/>
      <c r="Q96" s="68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6"/>
      <c r="CR96" s="66"/>
      <c r="CS96" s="66"/>
      <c r="CV96" s="11"/>
      <c r="CW96" s="107"/>
      <c r="CX96" s="108"/>
      <c r="CY96" s="108"/>
      <c r="CZ96" s="108"/>
      <c r="DA96" s="99" t="s">
        <v>298</v>
      </c>
      <c r="DB96" s="11" t="e">
        <f aca="false">VLOOKUP(DA96,$CT$12:$CU$326,2,0)</f>
        <v>#N/A</v>
      </c>
      <c r="DC96" s="11" t="e">
        <f aca="false">VLOOKUP(DA96,$CT$12:$CV$326,3,0)</f>
        <v>#N/A</v>
      </c>
      <c r="DD96" s="11"/>
      <c r="DE96" s="100"/>
      <c r="DF96" s="122"/>
      <c r="DG96" s="122"/>
      <c r="DH96" s="122"/>
      <c r="DI96" s="109" t="s">
        <v>300</v>
      </c>
      <c r="DJ96" s="108" t="n">
        <f aca="false">E96</f>
        <v>0</v>
      </c>
      <c r="DK96" s="101" t="n">
        <f aca="false">D96</f>
        <v>314</v>
      </c>
      <c r="DL96" s="108" t="n">
        <f aca="false">DK96*DJ96</f>
        <v>0</v>
      </c>
      <c r="DM96" s="108"/>
      <c r="DN96" s="11" t="n">
        <v>109</v>
      </c>
      <c r="DO96" s="108"/>
      <c r="DP96" s="108"/>
      <c r="DQ96" s="108"/>
      <c r="DR96" s="88"/>
      <c r="DS96" s="88"/>
      <c r="DT96" s="88"/>
      <c r="DU96" s="90"/>
      <c r="DV96" s="90"/>
      <c r="DW96" s="90"/>
      <c r="DX96" s="102"/>
      <c r="DY96" s="102"/>
      <c r="DZ96" s="102"/>
      <c r="EA96" s="102"/>
      <c r="EB96" s="102"/>
      <c r="EC96" s="102"/>
      <c r="ED96" s="102"/>
      <c r="EE96" s="102"/>
      <c r="EF96" s="102"/>
      <c r="EG96" s="88"/>
      <c r="EH96" s="88"/>
      <c r="EI96" s="88"/>
      <c r="EJ96" s="88"/>
      <c r="EK96" s="88"/>
      <c r="EL96" s="88"/>
      <c r="EM96" s="88"/>
      <c r="EN96" s="88"/>
      <c r="EO96" s="88"/>
      <c r="EP96" s="88"/>
      <c r="EQ96" s="88"/>
      <c r="ER96" s="88"/>
      <c r="ES96" s="88"/>
      <c r="ET96" s="88"/>
      <c r="EU96" s="88"/>
      <c r="EV96" s="88"/>
      <c r="EW96" s="88"/>
      <c r="EX96" s="88"/>
      <c r="EY96" s="88"/>
      <c r="EZ96" s="88"/>
      <c r="FA96" s="88"/>
      <c r="FB96" s="88"/>
      <c r="FC96" s="88"/>
      <c r="FD96" s="88"/>
      <c r="FE96" s="88"/>
      <c r="FF96" s="88"/>
      <c r="FG96" s="88"/>
      <c r="FH96" s="88"/>
      <c r="FI96" s="88"/>
      <c r="FJ96" s="88"/>
      <c r="FK96" s="88"/>
      <c r="FL96" s="88"/>
      <c r="FM96" s="88"/>
      <c r="FN96" s="88"/>
      <c r="FO96" s="88"/>
      <c r="FP96" s="88"/>
      <c r="FQ96" s="88"/>
      <c r="FR96" s="88"/>
      <c r="FS96" s="88"/>
      <c r="FT96" s="88"/>
      <c r="FU96" s="88"/>
      <c r="FV96" s="88"/>
      <c r="FW96" s="88"/>
      <c r="FX96" s="88"/>
      <c r="FY96" s="88"/>
      <c r="FZ96" s="88"/>
      <c r="GA96" s="88"/>
      <c r="GB96" s="88"/>
      <c r="GC96" s="88"/>
      <c r="GD96" s="88"/>
      <c r="GE96" s="88"/>
      <c r="GF96" s="88"/>
      <c r="GG96" s="88"/>
      <c r="GH96" s="88"/>
      <c r="GI96" s="88"/>
      <c r="GJ96" s="88"/>
      <c r="GK96" s="88"/>
      <c r="GL96" s="88"/>
      <c r="GM96" s="88"/>
      <c r="GN96" s="88"/>
      <c r="GO96" s="88"/>
      <c r="GP96" s="88"/>
      <c r="GQ96" s="102"/>
      <c r="GR96" s="104" t="n">
        <f aca="false">C96+2</f>
        <v>17.7</v>
      </c>
      <c r="GS96" s="105" t="n">
        <f aca="false">GR96*20</f>
        <v>354</v>
      </c>
      <c r="GT96" s="102"/>
      <c r="GU96" s="90"/>
      <c r="GV96" s="88"/>
      <c r="GW96" s="88"/>
      <c r="GX96" s="88"/>
      <c r="GY96" s="88"/>
      <c r="GZ96" s="88"/>
      <c r="HA96" s="88"/>
      <c r="HB96" s="88"/>
      <c r="HC96" s="88"/>
      <c r="HD96" s="88"/>
      <c r="HE96" s="88"/>
      <c r="HF96" s="88"/>
      <c r="HG96" s="88"/>
      <c r="HH96" s="88"/>
      <c r="HI96" s="88"/>
      <c r="HJ96" s="136"/>
      <c r="HK96" s="136"/>
      <c r="HL96" s="88"/>
      <c r="HM96" s="88"/>
      <c r="HN96" s="88"/>
      <c r="HO96" s="88"/>
      <c r="HP96" s="88"/>
      <c r="HQ96" s="88"/>
      <c r="HR96" s="88"/>
      <c r="HS96" s="88"/>
      <c r="HT96" s="88"/>
      <c r="HU96" s="88"/>
      <c r="HV96" s="88"/>
      <c r="HW96" s="88"/>
      <c r="HX96" s="88"/>
      <c r="HY96" s="88"/>
      <c r="HZ96" s="88"/>
      <c r="IA96" s="88"/>
      <c r="IB96" s="88"/>
      <c r="IC96" s="88"/>
      <c r="ID96" s="88"/>
      <c r="IE96" s="88"/>
      <c r="IF96" s="88"/>
      <c r="IG96" s="88"/>
      <c r="IH96" s="88"/>
      <c r="II96" s="88"/>
      <c r="IJ96" s="88"/>
      <c r="IK96" s="88"/>
      <c r="IL96" s="88"/>
      <c r="IM96" s="88"/>
      <c r="IN96" s="88"/>
      <c r="IO96" s="88"/>
      <c r="IP96" s="88"/>
      <c r="IQ96" s="88"/>
      <c r="IR96" s="88"/>
      <c r="IS96" s="88"/>
      <c r="IT96" s="88"/>
      <c r="IU96" s="88"/>
      <c r="IV96" s="88"/>
      <c r="IW96" s="88"/>
      <c r="IX96" s="88"/>
    </row>
    <row r="97" customFormat="false" ht="15" hidden="false" customHeight="true" outlineLevel="0" collapsed="false">
      <c r="A97" s="118" t="s">
        <v>301</v>
      </c>
      <c r="B97" s="112" t="s">
        <v>302</v>
      </c>
      <c r="C97" s="93" t="n">
        <v>28.26</v>
      </c>
      <c r="D97" s="116" t="n">
        <f aca="false">C97*20</f>
        <v>565.2</v>
      </c>
      <c r="E97" s="94"/>
      <c r="F97" s="95" t="n">
        <f aca="false">E97*D97</f>
        <v>0</v>
      </c>
      <c r="G97" s="114" t="s">
        <v>303</v>
      </c>
      <c r="H97" s="64" t="s">
        <v>202</v>
      </c>
      <c r="I97" s="65" t="s">
        <v>203</v>
      </c>
      <c r="J97" s="67"/>
      <c r="K97" s="67"/>
      <c r="L97" s="97"/>
      <c r="M97" s="124"/>
      <c r="N97" s="67"/>
      <c r="O97" s="72"/>
      <c r="P97" s="72"/>
      <c r="Q97" s="68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67"/>
      <c r="AT97" s="67"/>
      <c r="AU97" s="67"/>
      <c r="AV97" s="67"/>
      <c r="AW97" s="67"/>
      <c r="AX97" s="67"/>
      <c r="AY97" s="67"/>
      <c r="AZ97" s="66"/>
      <c r="BA97" s="66"/>
      <c r="BB97" s="66"/>
      <c r="BC97" s="66"/>
      <c r="BD97" s="66"/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6"/>
      <c r="CR97" s="66"/>
      <c r="CS97" s="66"/>
      <c r="CT97" s="68"/>
      <c r="CV97" s="11"/>
      <c r="CW97" s="15"/>
      <c r="CX97" s="11"/>
      <c r="CY97" s="11"/>
      <c r="CZ97" s="11"/>
      <c r="DA97" s="99" t="s">
        <v>301</v>
      </c>
      <c r="DB97" s="11" t="e">
        <f aca="false">VLOOKUP(DA97,$CT$12:$CU$326,2,0)</f>
        <v>#N/A</v>
      </c>
      <c r="DC97" s="11" t="e">
        <f aca="false">VLOOKUP(DA97,$CT$12:$CV$326,3,0)</f>
        <v>#N/A</v>
      </c>
      <c r="DD97" s="11"/>
      <c r="DE97" s="100" t="n">
        <v>520</v>
      </c>
      <c r="DF97" s="11"/>
      <c r="DG97" s="11"/>
      <c r="DH97" s="11"/>
      <c r="DI97" s="11" t="s">
        <v>304</v>
      </c>
      <c r="DJ97" s="11" t="n">
        <f aca="false">E97</f>
        <v>0</v>
      </c>
      <c r="DK97" s="101" t="n">
        <f aca="false">D97</f>
        <v>565.2</v>
      </c>
      <c r="DL97" s="11" t="n">
        <f aca="false">DK97*DJ97</f>
        <v>0</v>
      </c>
      <c r="DM97" s="11"/>
      <c r="DN97" s="11" t="n">
        <v>111</v>
      </c>
      <c r="DO97" s="11"/>
      <c r="DP97" s="11"/>
      <c r="DQ97" s="11"/>
      <c r="DR97" s="11"/>
      <c r="DS97" s="11"/>
      <c r="DT97" s="11"/>
      <c r="DU97" s="15"/>
      <c r="DV97" s="15"/>
      <c r="DW97" s="15"/>
      <c r="DX97" s="32"/>
      <c r="DY97" s="32"/>
      <c r="DZ97" s="32"/>
      <c r="EA97" s="32"/>
      <c r="EB97" s="102"/>
      <c r="EC97" s="102"/>
      <c r="ED97" s="102"/>
      <c r="EE97" s="102"/>
      <c r="EF97" s="102"/>
      <c r="EG97" s="88"/>
      <c r="EH97" s="88"/>
      <c r="EI97" s="88"/>
      <c r="EJ97" s="88"/>
      <c r="EK97" s="102"/>
      <c r="EL97" s="102"/>
      <c r="EM97" s="102"/>
      <c r="EN97" s="88"/>
      <c r="EO97" s="88"/>
      <c r="EP97" s="88"/>
      <c r="EQ97" s="88"/>
      <c r="ER97" s="88"/>
      <c r="ES97" s="88"/>
      <c r="ET97" s="88"/>
      <c r="EU97" s="88"/>
      <c r="EV97" s="88"/>
      <c r="EW97" s="88"/>
      <c r="EX97" s="88"/>
      <c r="EY97" s="88"/>
      <c r="EZ97" s="88"/>
      <c r="FA97" s="88"/>
      <c r="FB97" s="88"/>
      <c r="FC97" s="88"/>
      <c r="FD97" s="88"/>
      <c r="FE97" s="88"/>
      <c r="FF97" s="88"/>
      <c r="FG97" s="88"/>
      <c r="FH97" s="88"/>
      <c r="FI97" s="88"/>
      <c r="FJ97" s="88"/>
      <c r="FK97" s="88"/>
      <c r="FL97" s="88"/>
      <c r="FM97" s="88"/>
      <c r="FN97" s="88"/>
      <c r="FO97" s="88"/>
      <c r="FP97" s="88"/>
      <c r="FQ97" s="88"/>
      <c r="FR97" s="88"/>
      <c r="FS97" s="88"/>
      <c r="FT97" s="88"/>
      <c r="FU97" s="88"/>
      <c r="FV97" s="88"/>
      <c r="FW97" s="88"/>
      <c r="FX97" s="88"/>
      <c r="FY97" s="88"/>
      <c r="FZ97" s="88"/>
      <c r="GA97" s="88"/>
      <c r="GB97" s="88"/>
      <c r="GC97" s="88"/>
      <c r="GD97" s="88"/>
      <c r="GE97" s="88"/>
      <c r="GF97" s="88"/>
      <c r="GG97" s="88"/>
      <c r="GH97" s="88"/>
      <c r="GI97" s="88"/>
      <c r="GJ97" s="88"/>
      <c r="GK97" s="88"/>
      <c r="GL97" s="88"/>
      <c r="GM97" s="103"/>
      <c r="GN97" s="88"/>
      <c r="GO97" s="104" t="n">
        <f aca="false">C97+2</f>
        <v>30.26</v>
      </c>
      <c r="GP97" s="105" t="n">
        <f aca="false">GO97*20</f>
        <v>605.2</v>
      </c>
      <c r="GQ97" s="90"/>
      <c r="GR97" s="90"/>
      <c r="GS97" s="90"/>
      <c r="GT97" s="90"/>
      <c r="GU97" s="90"/>
      <c r="GV97" s="90"/>
      <c r="GW97" s="90"/>
      <c r="GX97" s="90"/>
      <c r="GY97" s="90"/>
      <c r="GZ97" s="90"/>
      <c r="HA97" s="88"/>
      <c r="HB97" s="88"/>
      <c r="HC97" s="88"/>
      <c r="HD97" s="88"/>
      <c r="HE97" s="88"/>
    </row>
    <row r="98" customFormat="false" ht="15" hidden="false" customHeight="true" outlineLevel="0" collapsed="false">
      <c r="A98" s="134" t="s">
        <v>305</v>
      </c>
      <c r="B98" s="135" t="s">
        <v>306</v>
      </c>
      <c r="C98" s="93" t="n">
        <v>750.46</v>
      </c>
      <c r="D98" s="137" t="n">
        <v>750</v>
      </c>
      <c r="E98" s="94"/>
      <c r="F98" s="95" t="n">
        <f aca="false">E98*D98</f>
        <v>0</v>
      </c>
      <c r="G98" s="114" t="s">
        <v>307</v>
      </c>
      <c r="H98" s="64" t="s">
        <v>277</v>
      </c>
      <c r="I98" s="65" t="s">
        <v>203</v>
      </c>
      <c r="J98" s="67"/>
      <c r="K98" s="67"/>
      <c r="L98" s="97"/>
      <c r="M98" s="68"/>
      <c r="N98" s="67"/>
      <c r="O98" s="72"/>
      <c r="P98" s="72"/>
      <c r="Q98" s="68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67"/>
      <c r="AT98" s="67"/>
      <c r="AU98" s="67"/>
      <c r="AV98" s="67"/>
      <c r="AW98" s="67"/>
      <c r="AX98" s="67"/>
      <c r="AY98" s="67"/>
      <c r="AZ98" s="66"/>
      <c r="BA98" s="66"/>
      <c r="BB98" s="66"/>
      <c r="BC98" s="66"/>
      <c r="BD98" s="66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6"/>
      <c r="CR98" s="66"/>
      <c r="CS98" s="66"/>
      <c r="CT98" s="68"/>
      <c r="CV98" s="11"/>
      <c r="CW98" s="15"/>
      <c r="CX98" s="11"/>
      <c r="CY98" s="11"/>
      <c r="CZ98" s="11"/>
      <c r="DA98" s="138"/>
      <c r="DB98" s="11" t="e">
        <f aca="false">VLOOKUP(DA98,$CT$116:$CU$116,2,0)</f>
        <v>#N/A</v>
      </c>
      <c r="DC98" s="11" t="e">
        <f aca="false">VLOOKUP(DA98,$CT$116:$CV$116,3,0)</f>
        <v>#N/A</v>
      </c>
      <c r="DD98" s="11"/>
      <c r="DE98" s="100"/>
      <c r="DF98" s="11"/>
      <c r="DG98" s="11"/>
      <c r="DH98" s="11"/>
      <c r="DI98" s="11" t="s">
        <v>308</v>
      </c>
      <c r="DJ98" s="11" t="n">
        <f aca="false">E98</f>
        <v>0</v>
      </c>
      <c r="DK98" s="101" t="n">
        <f aca="false">D98</f>
        <v>750</v>
      </c>
      <c r="DL98" s="11" t="n">
        <f aca="false">DK98*DJ98</f>
        <v>0</v>
      </c>
      <c r="DM98" s="11"/>
      <c r="DN98" s="11" t="n">
        <v>112</v>
      </c>
      <c r="DO98" s="11"/>
      <c r="DP98" s="11"/>
      <c r="DQ98" s="11"/>
      <c r="DR98" s="11"/>
      <c r="DS98" s="11"/>
      <c r="DT98" s="11"/>
      <c r="DU98" s="15"/>
      <c r="DV98" s="15"/>
      <c r="DW98" s="15"/>
      <c r="DX98" s="32"/>
      <c r="DY98" s="32"/>
      <c r="DZ98" s="32"/>
      <c r="EA98" s="32"/>
      <c r="EB98" s="102"/>
      <c r="EC98" s="102"/>
      <c r="ED98" s="102"/>
      <c r="EE98" s="102"/>
      <c r="EF98" s="102"/>
      <c r="EG98" s="88"/>
      <c r="EH98" s="88"/>
      <c r="EI98" s="88"/>
      <c r="EJ98" s="88"/>
      <c r="EK98" s="102"/>
      <c r="EL98" s="102"/>
      <c r="EM98" s="102"/>
      <c r="EN98" s="88"/>
      <c r="EO98" s="88"/>
      <c r="EP98" s="88"/>
      <c r="EQ98" s="88"/>
      <c r="ER98" s="88"/>
      <c r="ES98" s="88"/>
      <c r="ET98" s="88"/>
      <c r="EU98" s="88"/>
      <c r="EV98" s="88"/>
      <c r="EW98" s="88"/>
      <c r="EX98" s="88"/>
      <c r="EY98" s="88"/>
      <c r="EZ98" s="88"/>
      <c r="FA98" s="88"/>
      <c r="FB98" s="88"/>
      <c r="FC98" s="88"/>
      <c r="FD98" s="88"/>
      <c r="FE98" s="88"/>
      <c r="FF98" s="88"/>
      <c r="FG98" s="88"/>
      <c r="FH98" s="88"/>
      <c r="FI98" s="88"/>
      <c r="FJ98" s="88"/>
      <c r="FK98" s="88"/>
      <c r="FL98" s="88"/>
      <c r="FM98" s="88"/>
      <c r="FN98" s="88"/>
      <c r="FO98" s="88"/>
      <c r="FP98" s="88"/>
      <c r="FQ98" s="88"/>
      <c r="FR98" s="88"/>
      <c r="FS98" s="88"/>
      <c r="FT98" s="88"/>
      <c r="FU98" s="88"/>
      <c r="FV98" s="88"/>
      <c r="FW98" s="88"/>
      <c r="FX98" s="88"/>
      <c r="FY98" s="88"/>
      <c r="FZ98" s="88"/>
      <c r="GA98" s="88"/>
      <c r="GB98" s="88"/>
      <c r="GC98" s="88"/>
      <c r="GD98" s="88"/>
      <c r="GE98" s="88"/>
      <c r="GF98" s="88"/>
      <c r="GG98" s="88"/>
      <c r="GH98" s="88"/>
      <c r="GI98" s="88"/>
      <c r="GJ98" s="88"/>
      <c r="GK98" s="88"/>
      <c r="GL98" s="88"/>
      <c r="GM98" s="103"/>
      <c r="GN98" s="88"/>
      <c r="GO98" s="104" t="n">
        <f aca="false">C98+2</f>
        <v>752.46</v>
      </c>
      <c r="GP98" s="104" t="n">
        <f aca="false">GO98</f>
        <v>752.46</v>
      </c>
      <c r="GQ98" s="90"/>
      <c r="GR98" s="90"/>
      <c r="GS98" s="90"/>
      <c r="GT98" s="90"/>
      <c r="GU98" s="90"/>
      <c r="GV98" s="90"/>
      <c r="GW98" s="90"/>
      <c r="GX98" s="90"/>
      <c r="GY98" s="90"/>
      <c r="GZ98" s="90"/>
      <c r="HA98" s="88"/>
      <c r="HB98" s="88"/>
      <c r="HC98" s="88"/>
      <c r="HD98" s="88"/>
      <c r="HE98" s="88"/>
    </row>
    <row r="99" customFormat="false" ht="15" hidden="false" customHeight="true" outlineLevel="0" collapsed="false">
      <c r="A99" s="91" t="s">
        <v>309</v>
      </c>
      <c r="B99" s="112" t="s">
        <v>302</v>
      </c>
      <c r="C99" s="93" t="n">
        <v>31.4</v>
      </c>
      <c r="D99" s="116" t="n">
        <f aca="false">C99*20</f>
        <v>628</v>
      </c>
      <c r="E99" s="94"/>
      <c r="F99" s="95" t="n">
        <f aca="false">E99*D99</f>
        <v>0</v>
      </c>
      <c r="G99" s="123" t="n">
        <v>4607164062996</v>
      </c>
      <c r="H99" s="64" t="s">
        <v>202</v>
      </c>
      <c r="I99" s="65" t="s">
        <v>203</v>
      </c>
      <c r="J99" s="67"/>
      <c r="K99" s="67"/>
      <c r="L99" s="97"/>
      <c r="M99" s="124"/>
      <c r="N99" s="67"/>
      <c r="O99" s="72"/>
      <c r="P99" s="72"/>
      <c r="Q99" s="68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67"/>
      <c r="AT99" s="67"/>
      <c r="AU99" s="67"/>
      <c r="AV99" s="67"/>
      <c r="AW99" s="67"/>
      <c r="AX99" s="67"/>
      <c r="AY99" s="67"/>
      <c r="AZ99" s="66"/>
      <c r="BA99" s="66"/>
      <c r="BB99" s="66"/>
      <c r="BC99" s="66"/>
      <c r="BD99" s="66"/>
      <c r="BE99" s="68"/>
      <c r="BF99" s="68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68"/>
      <c r="CK99" s="68"/>
      <c r="CL99" s="68"/>
      <c r="CM99" s="68"/>
      <c r="CN99" s="68"/>
      <c r="CO99" s="68"/>
      <c r="CP99" s="68"/>
      <c r="CQ99" s="66"/>
      <c r="CR99" s="66"/>
      <c r="CS99" s="66"/>
      <c r="CT99" s="68"/>
      <c r="CV99" s="11"/>
      <c r="CW99" s="15"/>
      <c r="CX99" s="11"/>
      <c r="CY99" s="11"/>
      <c r="CZ99" s="11"/>
      <c r="DA99" s="99" t="s">
        <v>309</v>
      </c>
      <c r="DB99" s="11" t="e">
        <f aca="false">VLOOKUP(DA99,$CT$12:$CU$326,2,0)</f>
        <v>#N/A</v>
      </c>
      <c r="DC99" s="11" t="e">
        <f aca="false">VLOOKUP(DA99,$CT$12:$CV$326,3,0)</f>
        <v>#N/A</v>
      </c>
      <c r="DD99" s="11"/>
      <c r="DE99" s="100" t="n">
        <v>520</v>
      </c>
      <c r="DF99" s="11"/>
      <c r="DG99" s="11"/>
      <c r="DH99" s="11"/>
      <c r="DI99" s="11" t="s">
        <v>310</v>
      </c>
      <c r="DJ99" s="11" t="n">
        <f aca="false">E99</f>
        <v>0</v>
      </c>
      <c r="DK99" s="101" t="n">
        <f aca="false">D99</f>
        <v>628</v>
      </c>
      <c r="DL99" s="11" t="n">
        <f aca="false">DK99*DJ99</f>
        <v>0</v>
      </c>
      <c r="DM99" s="11"/>
      <c r="DN99" s="11" t="n">
        <v>113</v>
      </c>
      <c r="DO99" s="11"/>
      <c r="DP99" s="99"/>
      <c r="DQ99" s="98"/>
      <c r="DR99" s="98"/>
      <c r="DS99" s="11"/>
      <c r="DT99" s="11"/>
      <c r="DU99" s="15"/>
      <c r="DV99" s="15"/>
      <c r="DW99" s="15"/>
      <c r="DX99" s="32"/>
      <c r="DY99" s="32"/>
      <c r="DZ99" s="32"/>
      <c r="EA99" s="32"/>
      <c r="EB99" s="102"/>
      <c r="EC99" s="102"/>
      <c r="ED99" s="102"/>
      <c r="EE99" s="102"/>
      <c r="EF99" s="102"/>
      <c r="EG99" s="88"/>
      <c r="EH99" s="88"/>
      <c r="EI99" s="88"/>
      <c r="EJ99" s="88"/>
      <c r="EK99" s="102"/>
      <c r="EL99" s="102"/>
      <c r="EM99" s="102"/>
      <c r="EN99" s="88"/>
      <c r="EO99" s="88"/>
      <c r="EP99" s="88"/>
      <c r="EQ99" s="88"/>
      <c r="ER99" s="88"/>
      <c r="ES99" s="88"/>
      <c r="ET99" s="88"/>
      <c r="EU99" s="88"/>
      <c r="EV99" s="88"/>
      <c r="EW99" s="88"/>
      <c r="EX99" s="88"/>
      <c r="EY99" s="88"/>
      <c r="EZ99" s="88"/>
      <c r="FA99" s="88"/>
      <c r="FB99" s="88"/>
      <c r="FC99" s="88"/>
      <c r="FD99" s="88"/>
      <c r="FE99" s="88"/>
      <c r="FF99" s="88"/>
      <c r="FG99" s="88"/>
      <c r="FH99" s="88"/>
      <c r="FI99" s="88"/>
      <c r="FJ99" s="88"/>
      <c r="FK99" s="88"/>
      <c r="FL99" s="88"/>
      <c r="FM99" s="88"/>
      <c r="FN99" s="88"/>
      <c r="FO99" s="88"/>
      <c r="FP99" s="88"/>
      <c r="FQ99" s="88"/>
      <c r="FR99" s="88"/>
      <c r="FS99" s="88"/>
      <c r="FT99" s="88"/>
      <c r="FU99" s="88"/>
      <c r="FV99" s="88"/>
      <c r="FW99" s="88"/>
      <c r="FX99" s="88"/>
      <c r="FY99" s="88"/>
      <c r="FZ99" s="88"/>
      <c r="GA99" s="88"/>
      <c r="GB99" s="88"/>
      <c r="GC99" s="88"/>
      <c r="GD99" s="88"/>
      <c r="GE99" s="88"/>
      <c r="GF99" s="88"/>
      <c r="GG99" s="88"/>
      <c r="GH99" s="88"/>
      <c r="GI99" s="88"/>
      <c r="GJ99" s="88"/>
      <c r="GK99" s="88"/>
      <c r="GL99" s="88"/>
      <c r="GM99" s="88"/>
      <c r="GN99" s="88"/>
      <c r="GO99" s="104" t="n">
        <f aca="false">C99+2</f>
        <v>33.4</v>
      </c>
      <c r="GP99" s="105" t="n">
        <f aca="false">GO99*20</f>
        <v>668</v>
      </c>
      <c r="GQ99" s="90"/>
      <c r="GR99" s="90"/>
      <c r="GS99" s="90"/>
      <c r="GT99" s="90"/>
      <c r="GU99" s="90"/>
      <c r="GV99" s="90"/>
      <c r="GW99" s="90"/>
      <c r="GX99" s="88"/>
      <c r="GY99" s="88"/>
      <c r="GZ99" s="88"/>
      <c r="HA99" s="88"/>
      <c r="HB99" s="88"/>
      <c r="HC99" s="88"/>
      <c r="HD99" s="88"/>
      <c r="HE99" s="88"/>
    </row>
    <row r="100" customFormat="false" ht="15" hidden="false" customHeight="true" outlineLevel="0" collapsed="false">
      <c r="A100" s="91" t="s">
        <v>311</v>
      </c>
      <c r="B100" s="112" t="s">
        <v>302</v>
      </c>
      <c r="C100" s="93" t="n">
        <v>50.24</v>
      </c>
      <c r="D100" s="116" t="n">
        <f aca="false">C100*20</f>
        <v>1004.8</v>
      </c>
      <c r="E100" s="94"/>
      <c r="F100" s="95" t="n">
        <f aca="false">E100*D100</f>
        <v>0</v>
      </c>
      <c r="G100" s="96" t="s">
        <v>312</v>
      </c>
      <c r="H100" s="64" t="s">
        <v>202</v>
      </c>
      <c r="I100" s="65" t="s">
        <v>203</v>
      </c>
      <c r="J100" s="67"/>
      <c r="K100" s="67"/>
      <c r="L100" s="97"/>
      <c r="M100" s="68"/>
      <c r="N100" s="67"/>
      <c r="O100" s="72"/>
      <c r="P100" s="72"/>
      <c r="Q100" s="68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67"/>
      <c r="AT100" s="67"/>
      <c r="AU100" s="67"/>
      <c r="AV100" s="67"/>
      <c r="AW100" s="67"/>
      <c r="AX100" s="67"/>
      <c r="AY100" s="67"/>
      <c r="AZ100" s="66"/>
      <c r="BA100" s="66"/>
      <c r="BB100" s="66"/>
      <c r="BC100" s="66"/>
      <c r="BD100" s="66"/>
      <c r="BE100" s="68"/>
      <c r="BF100" s="68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6"/>
      <c r="CR100" s="66"/>
      <c r="CS100" s="66"/>
      <c r="CT100" s="68"/>
      <c r="CV100" s="11"/>
      <c r="CW100" s="15"/>
      <c r="CX100" s="11"/>
      <c r="CY100" s="11"/>
      <c r="CZ100" s="11"/>
      <c r="DA100" s="99"/>
      <c r="DB100" s="11" t="e">
        <f aca="false">VLOOKUP(DA100,$CT$12:$CU$326,2,0)</f>
        <v>#N/A</v>
      </c>
      <c r="DC100" s="11" t="e">
        <f aca="false">VLOOKUP(DA100,$CT$12:$CV$326,3,0)</f>
        <v>#N/A</v>
      </c>
      <c r="DD100" s="11"/>
      <c r="DE100" s="100"/>
      <c r="DF100" s="11"/>
      <c r="DG100" s="11"/>
      <c r="DH100" s="11"/>
      <c r="DI100" s="11" t="s">
        <v>313</v>
      </c>
      <c r="DJ100" s="11" t="n">
        <f aca="false">E100</f>
        <v>0</v>
      </c>
      <c r="DK100" s="101" t="n">
        <f aca="false">D100</f>
        <v>1004.8</v>
      </c>
      <c r="DL100" s="11" t="n">
        <f aca="false">DK100*DJ100</f>
        <v>0</v>
      </c>
      <c r="DM100" s="11"/>
      <c r="DN100" s="11" t="n">
        <v>114</v>
      </c>
      <c r="DO100" s="11"/>
      <c r="DP100" s="11"/>
      <c r="DQ100" s="11"/>
      <c r="DR100" s="11"/>
      <c r="DS100" s="11"/>
      <c r="DT100" s="11"/>
      <c r="DU100" s="15"/>
      <c r="DV100" s="15"/>
      <c r="DW100" s="15"/>
      <c r="DX100" s="32"/>
      <c r="DY100" s="32"/>
      <c r="DZ100" s="32"/>
      <c r="EA100" s="32"/>
      <c r="EB100" s="102"/>
      <c r="EC100" s="102"/>
      <c r="ED100" s="102"/>
      <c r="EE100" s="102"/>
      <c r="EF100" s="102"/>
      <c r="EG100" s="88"/>
      <c r="EH100" s="88"/>
      <c r="EI100" s="88"/>
      <c r="EJ100" s="88"/>
      <c r="EK100" s="102"/>
      <c r="EL100" s="102"/>
      <c r="EM100" s="102"/>
      <c r="EN100" s="88"/>
      <c r="EO100" s="88"/>
      <c r="EP100" s="88"/>
      <c r="EQ100" s="88"/>
      <c r="ER100" s="88"/>
      <c r="ES100" s="88"/>
      <c r="ET100" s="88"/>
      <c r="EU100" s="88"/>
      <c r="EV100" s="88"/>
      <c r="EW100" s="88"/>
      <c r="EX100" s="88"/>
      <c r="EY100" s="88"/>
      <c r="EZ100" s="88"/>
      <c r="FA100" s="88"/>
      <c r="FB100" s="88"/>
      <c r="FC100" s="88"/>
      <c r="FD100" s="88"/>
      <c r="FE100" s="88"/>
      <c r="FF100" s="88"/>
      <c r="FG100" s="88"/>
      <c r="FH100" s="88"/>
      <c r="FI100" s="88"/>
      <c r="FJ100" s="88"/>
      <c r="FK100" s="88"/>
      <c r="FL100" s="88"/>
      <c r="FM100" s="88"/>
      <c r="FN100" s="88"/>
      <c r="FO100" s="88"/>
      <c r="FP100" s="88"/>
      <c r="FQ100" s="88"/>
      <c r="FR100" s="88"/>
      <c r="FS100" s="88"/>
      <c r="FT100" s="88"/>
      <c r="FU100" s="88"/>
      <c r="FV100" s="88"/>
      <c r="FW100" s="88"/>
      <c r="FX100" s="88"/>
      <c r="FY100" s="88"/>
      <c r="FZ100" s="88"/>
      <c r="GA100" s="88"/>
      <c r="GB100" s="88"/>
      <c r="GC100" s="88"/>
      <c r="GD100" s="88"/>
      <c r="GE100" s="88"/>
      <c r="GF100" s="88"/>
      <c r="GG100" s="88"/>
      <c r="GH100" s="88"/>
      <c r="GI100" s="88"/>
      <c r="GJ100" s="88"/>
      <c r="GK100" s="88"/>
      <c r="GL100" s="88"/>
      <c r="GM100" s="103"/>
      <c r="GN100" s="88"/>
      <c r="GO100" s="104" t="n">
        <f aca="false">C100+2</f>
        <v>52.24</v>
      </c>
      <c r="GP100" s="105" t="n">
        <f aca="false">GO100*20</f>
        <v>1044.8</v>
      </c>
      <c r="GQ100" s="90"/>
      <c r="GR100" s="90"/>
      <c r="GS100" s="90"/>
      <c r="GT100" s="90"/>
      <c r="GU100" s="90"/>
      <c r="GV100" s="90"/>
      <c r="GW100" s="90"/>
      <c r="GX100" s="90"/>
      <c r="GY100" s="90"/>
      <c r="GZ100" s="90"/>
      <c r="HA100" s="88"/>
      <c r="HB100" s="88"/>
      <c r="HC100" s="88"/>
      <c r="HD100" s="88"/>
      <c r="HE100" s="88"/>
    </row>
    <row r="101" customFormat="false" ht="15" hidden="false" customHeight="true" outlineLevel="0" collapsed="false">
      <c r="A101" s="91" t="s">
        <v>314</v>
      </c>
      <c r="B101" s="112" t="s">
        <v>302</v>
      </c>
      <c r="C101" s="93" t="n">
        <v>32.97</v>
      </c>
      <c r="D101" s="116" t="n">
        <f aca="false">C101*20</f>
        <v>659.4</v>
      </c>
      <c r="E101" s="94"/>
      <c r="F101" s="95" t="n">
        <f aca="false">E101*D101</f>
        <v>0</v>
      </c>
      <c r="G101" s="123" t="n">
        <v>4607164066017</v>
      </c>
      <c r="H101" s="64" t="s">
        <v>202</v>
      </c>
      <c r="I101" s="65" t="s">
        <v>203</v>
      </c>
      <c r="J101" s="67"/>
      <c r="K101" s="67"/>
      <c r="L101" s="97"/>
      <c r="M101" s="124"/>
      <c r="N101" s="67"/>
      <c r="O101" s="72"/>
      <c r="P101" s="72"/>
      <c r="Q101" s="68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67"/>
      <c r="AT101" s="67"/>
      <c r="AU101" s="67"/>
      <c r="AV101" s="67"/>
      <c r="AW101" s="67"/>
      <c r="AX101" s="67"/>
      <c r="AY101" s="67"/>
      <c r="AZ101" s="66"/>
      <c r="BA101" s="66"/>
      <c r="BB101" s="66"/>
      <c r="BC101" s="66"/>
      <c r="BD101" s="66"/>
      <c r="BE101" s="68"/>
      <c r="BF101" s="68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6"/>
      <c r="CR101" s="66"/>
      <c r="CS101" s="66"/>
      <c r="CT101" s="68"/>
      <c r="CV101" s="11"/>
      <c r="CW101" s="15"/>
      <c r="CX101" s="11"/>
      <c r="CY101" s="11"/>
      <c r="CZ101" s="11"/>
      <c r="DA101" s="99" t="s">
        <v>315</v>
      </c>
      <c r="DB101" s="11" t="e">
        <f aca="false">VLOOKUP(DA101,$CT$12:$CU$326,2,0)</f>
        <v>#N/A</v>
      </c>
      <c r="DC101" s="11" t="e">
        <f aca="false">VLOOKUP(DA101,$CT$12:$CV$326,3,0)</f>
        <v>#N/A</v>
      </c>
      <c r="DD101" s="11"/>
      <c r="DE101" s="100" t="n">
        <v>676</v>
      </c>
      <c r="DF101" s="11"/>
      <c r="DG101" s="11"/>
      <c r="DH101" s="11"/>
      <c r="DI101" s="11" t="s">
        <v>316</v>
      </c>
      <c r="DJ101" s="11" t="n">
        <f aca="false">E101</f>
        <v>0</v>
      </c>
      <c r="DK101" s="101" t="n">
        <f aca="false">D101</f>
        <v>659.4</v>
      </c>
      <c r="DL101" s="11" t="n">
        <f aca="false">DK101*DJ101</f>
        <v>0</v>
      </c>
      <c r="DM101" s="11"/>
      <c r="DN101" s="11" t="n">
        <v>115</v>
      </c>
      <c r="DO101" s="11"/>
      <c r="DP101" s="11"/>
      <c r="DQ101" s="11"/>
      <c r="DR101" s="11"/>
      <c r="DS101" s="11"/>
      <c r="DT101" s="11"/>
      <c r="DU101" s="15"/>
      <c r="DV101" s="15"/>
      <c r="DW101" s="15"/>
      <c r="DX101" s="32"/>
      <c r="DY101" s="32"/>
      <c r="DZ101" s="32"/>
      <c r="EA101" s="32"/>
      <c r="EB101" s="102"/>
      <c r="EC101" s="102"/>
      <c r="ED101" s="102"/>
      <c r="EE101" s="102"/>
      <c r="EF101" s="102"/>
      <c r="EG101" s="88"/>
      <c r="EH101" s="88"/>
      <c r="EI101" s="88"/>
      <c r="EJ101" s="88"/>
      <c r="EK101" s="102"/>
      <c r="EL101" s="102"/>
      <c r="EM101" s="102"/>
      <c r="EN101" s="88"/>
      <c r="EO101" s="88"/>
      <c r="EP101" s="88"/>
      <c r="EQ101" s="88"/>
      <c r="ER101" s="88"/>
      <c r="ES101" s="88"/>
      <c r="ET101" s="88"/>
      <c r="EU101" s="88"/>
      <c r="EV101" s="88"/>
      <c r="EW101" s="88"/>
      <c r="EX101" s="88"/>
      <c r="EY101" s="88"/>
      <c r="EZ101" s="88"/>
      <c r="FA101" s="88"/>
      <c r="FB101" s="88"/>
      <c r="FC101" s="88"/>
      <c r="FD101" s="88"/>
      <c r="FE101" s="88"/>
      <c r="FF101" s="88"/>
      <c r="FG101" s="88"/>
      <c r="FH101" s="88"/>
      <c r="FI101" s="88"/>
      <c r="FJ101" s="88"/>
      <c r="FK101" s="88"/>
      <c r="FL101" s="88"/>
      <c r="FM101" s="88"/>
      <c r="FN101" s="88"/>
      <c r="FO101" s="88"/>
      <c r="FP101" s="88"/>
      <c r="FQ101" s="88"/>
      <c r="FR101" s="88"/>
      <c r="FS101" s="88"/>
      <c r="FT101" s="88"/>
      <c r="FU101" s="88"/>
      <c r="FV101" s="88"/>
      <c r="FW101" s="88"/>
      <c r="FX101" s="88"/>
      <c r="FY101" s="88"/>
      <c r="FZ101" s="88"/>
      <c r="GA101" s="88"/>
      <c r="GB101" s="88"/>
      <c r="GC101" s="88"/>
      <c r="GD101" s="88"/>
      <c r="GE101" s="88"/>
      <c r="GF101" s="88"/>
      <c r="GG101" s="88"/>
      <c r="GH101" s="88"/>
      <c r="GI101" s="88"/>
      <c r="GJ101" s="88"/>
      <c r="GK101" s="88"/>
      <c r="GL101" s="88"/>
      <c r="GM101" s="103"/>
      <c r="GN101" s="88"/>
      <c r="GO101" s="104" t="n">
        <f aca="false">C101+2</f>
        <v>34.97</v>
      </c>
      <c r="GP101" s="105" t="n">
        <f aca="false">GO101*20</f>
        <v>699.4</v>
      </c>
      <c r="GQ101" s="90"/>
      <c r="GR101" s="90"/>
      <c r="GS101" s="90"/>
      <c r="GT101" s="90"/>
      <c r="GU101" s="90"/>
      <c r="GV101" s="90"/>
      <c r="GW101" s="90"/>
      <c r="GX101" s="90"/>
      <c r="GY101" s="90"/>
      <c r="GZ101" s="90"/>
      <c r="HA101" s="88"/>
      <c r="HB101" s="88"/>
      <c r="HC101" s="88"/>
      <c r="HD101" s="88"/>
      <c r="HE101" s="88"/>
    </row>
    <row r="102" customFormat="false" ht="15" hidden="false" customHeight="true" outlineLevel="0" collapsed="false">
      <c r="A102" s="91" t="s">
        <v>317</v>
      </c>
      <c r="B102" s="112" t="s">
        <v>302</v>
      </c>
      <c r="C102" s="93" t="n">
        <v>32.97</v>
      </c>
      <c r="D102" s="116" t="n">
        <f aca="false">C102*20</f>
        <v>659.4</v>
      </c>
      <c r="E102" s="94"/>
      <c r="F102" s="95" t="n">
        <f aca="false">E102*D102</f>
        <v>0</v>
      </c>
      <c r="G102" s="123" t="n">
        <v>4607164066024</v>
      </c>
      <c r="H102" s="64" t="s">
        <v>202</v>
      </c>
      <c r="I102" s="65" t="s">
        <v>203</v>
      </c>
      <c r="J102" s="67"/>
      <c r="K102" s="67"/>
      <c r="L102" s="97"/>
      <c r="M102" s="124"/>
      <c r="N102" s="67"/>
      <c r="O102" s="72"/>
      <c r="P102" s="72"/>
      <c r="Q102" s="68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67"/>
      <c r="AT102" s="67"/>
      <c r="AU102" s="67"/>
      <c r="AV102" s="67"/>
      <c r="AW102" s="67"/>
      <c r="AX102" s="67"/>
      <c r="AY102" s="67"/>
      <c r="AZ102" s="66"/>
      <c r="BA102" s="66"/>
      <c r="BB102" s="66"/>
      <c r="BC102" s="66"/>
      <c r="BD102" s="66"/>
      <c r="BE102" s="68"/>
      <c r="BF102" s="68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6"/>
      <c r="CR102" s="66"/>
      <c r="CS102" s="66"/>
      <c r="CT102" s="68"/>
      <c r="CV102" s="11"/>
      <c r="CW102" s="15"/>
      <c r="CX102" s="11"/>
      <c r="CY102" s="11"/>
      <c r="CZ102" s="11"/>
      <c r="DA102" s="99" t="s">
        <v>318</v>
      </c>
      <c r="DB102" s="11" t="e">
        <f aca="false">VLOOKUP(DA102,$CT$12:$CU$326,2,0)</f>
        <v>#N/A</v>
      </c>
      <c r="DC102" s="11" t="e">
        <f aca="false">VLOOKUP(DA102,$CT$12:$CV$326,3,0)</f>
        <v>#N/A</v>
      </c>
      <c r="DD102" s="11"/>
      <c r="DE102" s="100" t="n">
        <v>676</v>
      </c>
      <c r="DF102" s="11"/>
      <c r="DG102" s="11"/>
      <c r="DH102" s="11"/>
      <c r="DI102" s="11" t="s">
        <v>319</v>
      </c>
      <c r="DJ102" s="11" t="n">
        <f aca="false">E102</f>
        <v>0</v>
      </c>
      <c r="DK102" s="101" t="n">
        <f aca="false">D102</f>
        <v>659.4</v>
      </c>
      <c r="DL102" s="11" t="n">
        <f aca="false">DK102*DJ102</f>
        <v>0</v>
      </c>
      <c r="DM102" s="11"/>
      <c r="DN102" s="11" t="n">
        <v>116</v>
      </c>
      <c r="DO102" s="11"/>
      <c r="DP102" s="11"/>
      <c r="DQ102" s="11"/>
      <c r="DR102" s="11"/>
      <c r="DS102" s="11"/>
      <c r="DT102" s="11"/>
      <c r="DU102" s="15"/>
      <c r="DV102" s="15"/>
      <c r="DW102" s="15"/>
      <c r="DX102" s="32"/>
      <c r="DY102" s="32"/>
      <c r="DZ102" s="32"/>
      <c r="EA102" s="32"/>
      <c r="EB102" s="102"/>
      <c r="EC102" s="102"/>
      <c r="ED102" s="102"/>
      <c r="EE102" s="102"/>
      <c r="EF102" s="102"/>
      <c r="EG102" s="88"/>
      <c r="EH102" s="88"/>
      <c r="EI102" s="88"/>
      <c r="EJ102" s="88"/>
      <c r="EK102" s="102"/>
      <c r="EL102" s="102"/>
      <c r="EM102" s="102"/>
      <c r="EN102" s="88"/>
      <c r="EO102" s="88"/>
      <c r="EP102" s="88"/>
      <c r="EQ102" s="88"/>
      <c r="ER102" s="88"/>
      <c r="ES102" s="88"/>
      <c r="ET102" s="88"/>
      <c r="EU102" s="88"/>
      <c r="EV102" s="88"/>
      <c r="EW102" s="88"/>
      <c r="EX102" s="88"/>
      <c r="EY102" s="88"/>
      <c r="EZ102" s="88"/>
      <c r="FA102" s="88"/>
      <c r="FB102" s="88"/>
      <c r="FC102" s="88"/>
      <c r="FD102" s="88"/>
      <c r="FE102" s="88"/>
      <c r="FF102" s="88"/>
      <c r="FG102" s="88"/>
      <c r="FH102" s="88"/>
      <c r="FI102" s="88"/>
      <c r="FJ102" s="88"/>
      <c r="FK102" s="88"/>
      <c r="FL102" s="88"/>
      <c r="FM102" s="88"/>
      <c r="FN102" s="88"/>
      <c r="FO102" s="88"/>
      <c r="FP102" s="88"/>
      <c r="FQ102" s="88"/>
      <c r="FR102" s="88"/>
      <c r="FS102" s="88"/>
      <c r="FT102" s="88"/>
      <c r="FU102" s="88"/>
      <c r="FV102" s="88"/>
      <c r="FW102" s="88"/>
      <c r="FX102" s="88"/>
      <c r="FY102" s="88"/>
      <c r="FZ102" s="88"/>
      <c r="GA102" s="88"/>
      <c r="GB102" s="88"/>
      <c r="GC102" s="88"/>
      <c r="GD102" s="88"/>
      <c r="GE102" s="88"/>
      <c r="GF102" s="88"/>
      <c r="GG102" s="88"/>
      <c r="GH102" s="88"/>
      <c r="GI102" s="88"/>
      <c r="GJ102" s="88"/>
      <c r="GK102" s="88"/>
      <c r="GL102" s="88"/>
      <c r="GM102" s="103"/>
      <c r="GN102" s="88"/>
      <c r="GO102" s="104" t="n">
        <f aca="false">C102+2</f>
        <v>34.97</v>
      </c>
      <c r="GP102" s="105" t="n">
        <f aca="false">GO102*20</f>
        <v>699.4</v>
      </c>
      <c r="GQ102" s="90"/>
      <c r="GR102" s="90"/>
      <c r="GS102" s="90"/>
      <c r="GT102" s="90"/>
      <c r="GU102" s="90"/>
      <c r="GV102" s="90"/>
      <c r="GW102" s="90"/>
      <c r="GX102" s="90"/>
      <c r="GY102" s="90"/>
      <c r="GZ102" s="90"/>
      <c r="HA102" s="88"/>
      <c r="HB102" s="88"/>
      <c r="HC102" s="88"/>
      <c r="HD102" s="88"/>
      <c r="HE102" s="88"/>
    </row>
    <row r="103" customFormat="false" ht="15" hidden="false" customHeight="true" outlineLevel="0" collapsed="false">
      <c r="A103" s="91" t="s">
        <v>320</v>
      </c>
      <c r="B103" s="112" t="s">
        <v>302</v>
      </c>
      <c r="C103" s="93" t="n">
        <v>43.96</v>
      </c>
      <c r="D103" s="116" t="n">
        <f aca="false">C103*20</f>
        <v>879.2</v>
      </c>
      <c r="E103" s="94"/>
      <c r="F103" s="95" t="n">
        <f aca="false">E103*D103</f>
        <v>0</v>
      </c>
      <c r="G103" s="123" t="n">
        <v>4607164064396</v>
      </c>
      <c r="H103" s="64" t="s">
        <v>202</v>
      </c>
      <c r="I103" s="65" t="s">
        <v>203</v>
      </c>
      <c r="J103" s="67"/>
      <c r="K103" s="67"/>
      <c r="L103" s="97"/>
      <c r="M103" s="124"/>
      <c r="N103" s="67"/>
      <c r="O103" s="72"/>
      <c r="P103" s="72"/>
      <c r="Q103" s="68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67"/>
      <c r="AT103" s="67"/>
      <c r="AU103" s="67"/>
      <c r="AV103" s="67"/>
      <c r="AW103" s="67"/>
      <c r="AX103" s="67"/>
      <c r="AY103" s="67"/>
      <c r="AZ103" s="66"/>
      <c r="BA103" s="66"/>
      <c r="BB103" s="66"/>
      <c r="BC103" s="66"/>
      <c r="BD103" s="66"/>
      <c r="BE103" s="68"/>
      <c r="BF103" s="68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68"/>
      <c r="CK103" s="68"/>
      <c r="CL103" s="68"/>
      <c r="CM103" s="68"/>
      <c r="CN103" s="68"/>
      <c r="CO103" s="68"/>
      <c r="CP103" s="68"/>
      <c r="CQ103" s="66"/>
      <c r="CR103" s="66"/>
      <c r="CS103" s="66"/>
      <c r="CT103" s="68"/>
      <c r="CV103" s="11"/>
      <c r="CW103" s="15"/>
      <c r="CX103" s="11"/>
      <c r="CY103" s="11"/>
      <c r="CZ103" s="11"/>
      <c r="DA103" s="99" t="s">
        <v>320</v>
      </c>
      <c r="DB103" s="11" t="e">
        <f aca="false">VLOOKUP(DA103,$CT$12:$CU$326,2,0)</f>
        <v>#N/A</v>
      </c>
      <c r="DC103" s="11" t="e">
        <f aca="false">VLOOKUP(DA103,$CT$12:$CV$326,3,0)</f>
        <v>#N/A</v>
      </c>
      <c r="DD103" s="11"/>
      <c r="DE103" s="100" t="n">
        <v>728</v>
      </c>
      <c r="DF103" s="11"/>
      <c r="DG103" s="11"/>
      <c r="DH103" s="11"/>
      <c r="DI103" s="11" t="s">
        <v>321</v>
      </c>
      <c r="DJ103" s="11" t="n">
        <f aca="false">E103</f>
        <v>0</v>
      </c>
      <c r="DK103" s="101" t="n">
        <f aca="false">D103</f>
        <v>879.2</v>
      </c>
      <c r="DL103" s="11" t="n">
        <f aca="false">DK103*DJ103</f>
        <v>0</v>
      </c>
      <c r="DM103" s="11"/>
      <c r="DN103" s="11" t="n">
        <v>117</v>
      </c>
      <c r="DO103" s="11"/>
      <c r="DP103" s="11"/>
      <c r="DQ103" s="11"/>
      <c r="DR103" s="11"/>
      <c r="DS103" s="11"/>
      <c r="DT103" s="11"/>
      <c r="DU103" s="15"/>
      <c r="DV103" s="15"/>
      <c r="DW103" s="15"/>
      <c r="DX103" s="32"/>
      <c r="DY103" s="32"/>
      <c r="DZ103" s="32"/>
      <c r="EA103" s="32"/>
      <c r="EB103" s="139"/>
      <c r="EC103" s="139"/>
      <c r="ED103" s="139"/>
      <c r="EE103" s="139"/>
      <c r="EF103" s="139"/>
      <c r="EG103" s="109"/>
      <c r="EH103" s="109"/>
      <c r="EI103" s="109"/>
      <c r="EJ103" s="109"/>
      <c r="EK103" s="139"/>
      <c r="EL103" s="139"/>
      <c r="EM103" s="139"/>
      <c r="EN103" s="109"/>
      <c r="EO103" s="109"/>
      <c r="EP103" s="109"/>
      <c r="EQ103" s="109"/>
      <c r="ER103" s="109"/>
      <c r="ES103" s="109"/>
      <c r="ET103" s="109"/>
      <c r="EU103" s="109"/>
      <c r="EV103" s="109"/>
      <c r="EW103" s="109"/>
      <c r="EX103" s="109"/>
      <c r="EY103" s="109"/>
      <c r="EZ103" s="109"/>
      <c r="FA103" s="109"/>
      <c r="FB103" s="109"/>
      <c r="FC103" s="109"/>
      <c r="FD103" s="109"/>
      <c r="FE103" s="109"/>
      <c r="FF103" s="109"/>
      <c r="FG103" s="109"/>
      <c r="FH103" s="109"/>
      <c r="FI103" s="109"/>
      <c r="FJ103" s="109"/>
      <c r="FK103" s="109"/>
      <c r="FL103" s="109"/>
      <c r="FM103" s="109"/>
      <c r="FN103" s="109"/>
      <c r="FO103" s="109"/>
      <c r="FP103" s="109"/>
      <c r="FQ103" s="109"/>
      <c r="FR103" s="109"/>
      <c r="FS103" s="109"/>
      <c r="FT103" s="109"/>
      <c r="FU103" s="109"/>
      <c r="FV103" s="109"/>
      <c r="FW103" s="109"/>
      <c r="FX103" s="109"/>
      <c r="FY103" s="109"/>
      <c r="FZ103" s="109"/>
      <c r="GA103" s="109"/>
      <c r="GB103" s="109"/>
      <c r="GC103" s="109"/>
      <c r="GD103" s="109"/>
      <c r="GE103" s="109"/>
      <c r="GF103" s="109"/>
      <c r="GG103" s="109"/>
      <c r="GH103" s="109"/>
      <c r="GI103" s="109"/>
      <c r="GJ103" s="109"/>
      <c r="GK103" s="109"/>
      <c r="GL103" s="109"/>
      <c r="GM103" s="103"/>
      <c r="GN103" s="109"/>
      <c r="GO103" s="104" t="n">
        <f aca="false">C103+2</f>
        <v>45.96</v>
      </c>
      <c r="GP103" s="105" t="n">
        <f aca="false">GO103*20</f>
        <v>919.2</v>
      </c>
      <c r="GQ103" s="140"/>
      <c r="GR103" s="140"/>
      <c r="GS103" s="140"/>
      <c r="GT103" s="140"/>
      <c r="GU103" s="140"/>
      <c r="GV103" s="140"/>
      <c r="GW103" s="140"/>
      <c r="GX103" s="140"/>
      <c r="GY103" s="140"/>
      <c r="GZ103" s="140"/>
      <c r="HA103" s="109"/>
      <c r="HB103" s="109"/>
      <c r="HC103" s="109"/>
      <c r="HD103" s="109"/>
      <c r="HE103" s="109"/>
    </row>
    <row r="104" customFormat="false" ht="15" hidden="false" customHeight="false" outlineLevel="0" collapsed="false">
      <c r="A104" s="91" t="s">
        <v>322</v>
      </c>
      <c r="B104" s="141" t="s">
        <v>302</v>
      </c>
      <c r="C104" s="93" t="n">
        <v>34.54</v>
      </c>
      <c r="D104" s="116" t="n">
        <f aca="false">C104*20</f>
        <v>690.8</v>
      </c>
      <c r="E104" s="94"/>
      <c r="F104" s="95" t="n">
        <f aca="false">E104*D104</f>
        <v>0</v>
      </c>
      <c r="G104" s="96" t="s">
        <v>323</v>
      </c>
      <c r="H104" s="64" t="s">
        <v>202</v>
      </c>
      <c r="I104" s="65" t="s">
        <v>203</v>
      </c>
      <c r="J104" s="67"/>
      <c r="K104" s="67"/>
      <c r="L104" s="97"/>
      <c r="M104" s="124"/>
      <c r="N104" s="67"/>
      <c r="O104" s="72"/>
      <c r="P104" s="72"/>
      <c r="Q104" s="68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67"/>
      <c r="AT104" s="67"/>
      <c r="AU104" s="67"/>
      <c r="AV104" s="67"/>
      <c r="AW104" s="67"/>
      <c r="AX104" s="67"/>
      <c r="AY104" s="67"/>
      <c r="AZ104" s="66"/>
      <c r="BA104" s="66"/>
      <c r="BB104" s="66"/>
      <c r="BC104" s="66"/>
      <c r="BD104" s="66"/>
      <c r="BE104" s="68"/>
      <c r="BF104" s="68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68"/>
      <c r="CK104" s="68"/>
      <c r="CL104" s="68"/>
      <c r="CM104" s="68"/>
      <c r="CN104" s="68"/>
      <c r="CO104" s="68"/>
      <c r="CP104" s="68"/>
      <c r="CQ104" s="66"/>
      <c r="CR104" s="66"/>
      <c r="CS104" s="66"/>
      <c r="CT104" s="68"/>
      <c r="CV104" s="11"/>
      <c r="CW104" s="15"/>
      <c r="CX104" s="11"/>
      <c r="CY104" s="11"/>
      <c r="CZ104" s="11"/>
      <c r="DA104" s="99" t="s">
        <v>322</v>
      </c>
      <c r="DB104" s="11" t="e">
        <f aca="false">VLOOKUP(DA104,$CT$12:$CU$326,2,0)</f>
        <v>#N/A</v>
      </c>
      <c r="DC104" s="11" t="e">
        <f aca="false">VLOOKUP(DA104,$CT$12:$CV$326,3,0)</f>
        <v>#N/A</v>
      </c>
      <c r="DD104" s="11"/>
      <c r="DE104" s="100" t="n">
        <v>520</v>
      </c>
      <c r="DF104" s="11"/>
      <c r="DG104" s="11"/>
      <c r="DH104" s="11"/>
      <c r="DI104" s="11" t="s">
        <v>324</v>
      </c>
      <c r="DJ104" s="11" t="n">
        <f aca="false">E104</f>
        <v>0</v>
      </c>
      <c r="DK104" s="101" t="n">
        <f aca="false">D104</f>
        <v>690.8</v>
      </c>
      <c r="DL104" s="11" t="n">
        <f aca="false">DK104*DJ104</f>
        <v>0</v>
      </c>
      <c r="DM104" s="11"/>
      <c r="DN104" s="11" t="n">
        <v>118</v>
      </c>
      <c r="DO104" s="11"/>
      <c r="DP104" s="11"/>
      <c r="DQ104" s="11"/>
      <c r="DR104" s="11"/>
      <c r="DS104" s="11"/>
      <c r="DT104" s="11"/>
      <c r="DU104" s="15"/>
      <c r="DV104" s="15"/>
      <c r="DW104" s="15"/>
      <c r="DX104" s="32"/>
      <c r="DY104" s="32"/>
      <c r="DZ104" s="32"/>
      <c r="EA104" s="32"/>
      <c r="EB104" s="139"/>
      <c r="EC104" s="139"/>
      <c r="ED104" s="139"/>
      <c r="EE104" s="139"/>
      <c r="EF104" s="139"/>
      <c r="EG104" s="109"/>
      <c r="EH104" s="109"/>
      <c r="EI104" s="109"/>
      <c r="EJ104" s="109"/>
      <c r="EK104" s="139"/>
      <c r="EL104" s="139"/>
      <c r="EM104" s="139"/>
      <c r="EN104" s="109"/>
      <c r="EO104" s="109"/>
      <c r="EP104" s="109"/>
      <c r="EQ104" s="109"/>
      <c r="ER104" s="109"/>
      <c r="ES104" s="109"/>
      <c r="ET104" s="109"/>
      <c r="EU104" s="109"/>
      <c r="EV104" s="109"/>
      <c r="EW104" s="109"/>
      <c r="EX104" s="109"/>
      <c r="EY104" s="109"/>
      <c r="EZ104" s="109"/>
      <c r="FA104" s="109"/>
      <c r="FB104" s="109"/>
      <c r="FC104" s="109"/>
      <c r="FD104" s="109"/>
      <c r="FE104" s="109"/>
      <c r="FF104" s="109"/>
      <c r="FG104" s="109"/>
      <c r="FH104" s="109"/>
      <c r="FI104" s="109"/>
      <c r="FJ104" s="109"/>
      <c r="FK104" s="109"/>
      <c r="FL104" s="109"/>
      <c r="FM104" s="109"/>
      <c r="FN104" s="109"/>
      <c r="FO104" s="109"/>
      <c r="FP104" s="109"/>
      <c r="FQ104" s="109"/>
      <c r="FR104" s="109"/>
      <c r="FS104" s="109"/>
      <c r="FT104" s="109"/>
      <c r="FU104" s="109"/>
      <c r="FV104" s="109"/>
      <c r="FW104" s="109"/>
      <c r="FX104" s="109"/>
      <c r="FY104" s="109"/>
      <c r="FZ104" s="109"/>
      <c r="GA104" s="109"/>
      <c r="GB104" s="109"/>
      <c r="GC104" s="109"/>
      <c r="GD104" s="109"/>
      <c r="GE104" s="109"/>
      <c r="GF104" s="109"/>
      <c r="GG104" s="109"/>
      <c r="GH104" s="109"/>
      <c r="GI104" s="109"/>
      <c r="GJ104" s="109"/>
      <c r="GK104" s="109"/>
      <c r="GL104" s="109"/>
      <c r="GM104" s="103"/>
      <c r="GN104" s="109"/>
      <c r="GO104" s="104" t="n">
        <f aca="false">C104+2</f>
        <v>36.54</v>
      </c>
      <c r="GP104" s="105" t="n">
        <f aca="false">GO104*20</f>
        <v>730.8</v>
      </c>
      <c r="GQ104" s="140"/>
      <c r="GR104" s="140"/>
      <c r="GS104" s="140"/>
      <c r="GT104" s="140"/>
      <c r="GU104" s="140"/>
      <c r="GV104" s="140"/>
      <c r="GW104" s="140"/>
      <c r="GX104" s="140"/>
      <c r="GY104" s="140"/>
      <c r="GZ104" s="140"/>
      <c r="HA104" s="109"/>
      <c r="HB104" s="109"/>
      <c r="HC104" s="109"/>
      <c r="HD104" s="109"/>
      <c r="HE104" s="109"/>
    </row>
    <row r="105" customFormat="false" ht="15" hidden="false" customHeight="false" outlineLevel="0" collapsed="false">
      <c r="A105" s="134" t="s">
        <v>325</v>
      </c>
      <c r="B105" s="142" t="s">
        <v>306</v>
      </c>
      <c r="C105" s="93" t="n">
        <v>720.63</v>
      </c>
      <c r="D105" s="137" t="n">
        <v>721</v>
      </c>
      <c r="E105" s="94"/>
      <c r="F105" s="95" t="n">
        <f aca="false">E105*D105</f>
        <v>0</v>
      </c>
      <c r="G105" s="96" t="s">
        <v>326</v>
      </c>
      <c r="H105" s="64" t="s">
        <v>277</v>
      </c>
      <c r="I105" s="65" t="s">
        <v>203</v>
      </c>
      <c r="J105" s="67"/>
      <c r="K105" s="67"/>
      <c r="L105" s="97"/>
      <c r="M105" s="68"/>
      <c r="N105" s="67"/>
      <c r="O105" s="72"/>
      <c r="P105" s="72"/>
      <c r="Q105" s="68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67"/>
      <c r="AT105" s="67"/>
      <c r="AU105" s="67"/>
      <c r="AV105" s="67"/>
      <c r="AW105" s="67"/>
      <c r="AX105" s="67"/>
      <c r="AY105" s="67"/>
      <c r="AZ105" s="66"/>
      <c r="BA105" s="66"/>
      <c r="BB105" s="66"/>
      <c r="BC105" s="66"/>
      <c r="BD105" s="66"/>
      <c r="BE105" s="68"/>
      <c r="BF105" s="68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68"/>
      <c r="CK105" s="68"/>
      <c r="CL105" s="68"/>
      <c r="CM105" s="68"/>
      <c r="CN105" s="68"/>
      <c r="CO105" s="68"/>
      <c r="CP105" s="68"/>
      <c r="CQ105" s="66"/>
      <c r="CR105" s="66"/>
      <c r="CS105" s="66"/>
      <c r="CT105" s="68"/>
      <c r="CV105" s="11"/>
      <c r="CW105" s="15"/>
      <c r="CX105" s="11"/>
      <c r="CY105" s="11"/>
      <c r="CZ105" s="11"/>
      <c r="DA105" s="99"/>
      <c r="DB105" s="11" t="e">
        <f aca="false">VLOOKUP(DA105,$CT$12:$CU$326,2,0)</f>
        <v>#N/A</v>
      </c>
      <c r="DC105" s="11" t="e">
        <f aca="false">VLOOKUP(DA105,$CT$12:$CV$326,3,0)</f>
        <v>#N/A</v>
      </c>
      <c r="DD105" s="11"/>
      <c r="DE105" s="100"/>
      <c r="DF105" s="11"/>
      <c r="DG105" s="11"/>
      <c r="DH105" s="11"/>
      <c r="DI105" s="11" t="s">
        <v>327</v>
      </c>
      <c r="DJ105" s="11" t="n">
        <f aca="false">E105</f>
        <v>0</v>
      </c>
      <c r="DK105" s="101" t="n">
        <f aca="false">D105</f>
        <v>721</v>
      </c>
      <c r="DL105" s="11" t="n">
        <f aca="false">DK105*DJ105</f>
        <v>0</v>
      </c>
      <c r="DM105" s="11"/>
      <c r="DN105" s="11" t="n">
        <v>119</v>
      </c>
      <c r="DO105" s="11"/>
      <c r="DP105" s="11"/>
      <c r="DQ105" s="11"/>
      <c r="DR105" s="11"/>
      <c r="DS105" s="11"/>
      <c r="DT105" s="11"/>
      <c r="DU105" s="15"/>
      <c r="DV105" s="15"/>
      <c r="DW105" s="15"/>
      <c r="DX105" s="32"/>
      <c r="DY105" s="32"/>
      <c r="DZ105" s="32"/>
      <c r="EA105" s="32"/>
      <c r="EB105" s="139"/>
      <c r="EC105" s="139"/>
      <c r="ED105" s="139"/>
      <c r="EE105" s="139"/>
      <c r="EF105" s="139"/>
      <c r="EG105" s="109"/>
      <c r="EH105" s="109"/>
      <c r="EI105" s="109"/>
      <c r="EJ105" s="109"/>
      <c r="EK105" s="139"/>
      <c r="EL105" s="139"/>
      <c r="EM105" s="139"/>
      <c r="EN105" s="109"/>
      <c r="EO105" s="109"/>
      <c r="EP105" s="109"/>
      <c r="EQ105" s="109"/>
      <c r="ER105" s="109"/>
      <c r="ES105" s="109"/>
      <c r="ET105" s="109"/>
      <c r="EU105" s="109"/>
      <c r="EV105" s="109"/>
      <c r="EW105" s="109"/>
      <c r="EX105" s="109"/>
      <c r="EY105" s="109"/>
      <c r="EZ105" s="109"/>
      <c r="FA105" s="109"/>
      <c r="FB105" s="109"/>
      <c r="FC105" s="109"/>
      <c r="FD105" s="109"/>
      <c r="FE105" s="109"/>
      <c r="FF105" s="109"/>
      <c r="FG105" s="109"/>
      <c r="FH105" s="109"/>
      <c r="FI105" s="109"/>
      <c r="FJ105" s="109"/>
      <c r="FK105" s="109"/>
      <c r="FL105" s="109"/>
      <c r="FM105" s="109"/>
      <c r="FN105" s="109"/>
      <c r="FO105" s="109"/>
      <c r="FP105" s="109"/>
      <c r="FQ105" s="109"/>
      <c r="FR105" s="109"/>
      <c r="FS105" s="109"/>
      <c r="FT105" s="109"/>
      <c r="FU105" s="109"/>
      <c r="FV105" s="109"/>
      <c r="FW105" s="109"/>
      <c r="FX105" s="109"/>
      <c r="FY105" s="109"/>
      <c r="FZ105" s="109"/>
      <c r="GA105" s="109"/>
      <c r="GB105" s="109"/>
      <c r="GC105" s="109"/>
      <c r="GD105" s="109"/>
      <c r="GE105" s="109"/>
      <c r="GF105" s="109"/>
      <c r="GG105" s="109"/>
      <c r="GH105" s="109"/>
      <c r="GI105" s="109"/>
      <c r="GJ105" s="109"/>
      <c r="GK105" s="109"/>
      <c r="GL105" s="109"/>
      <c r="GM105" s="103"/>
      <c r="GN105" s="109"/>
      <c r="GO105" s="104" t="n">
        <f aca="false">C105+2</f>
        <v>722.63</v>
      </c>
      <c r="GP105" s="104" t="n">
        <f aca="false">GO105</f>
        <v>722.63</v>
      </c>
      <c r="GQ105" s="140"/>
      <c r="GR105" s="140"/>
      <c r="GS105" s="140"/>
      <c r="GT105" s="140"/>
      <c r="GU105" s="140"/>
      <c r="GV105" s="140"/>
      <c r="GW105" s="140"/>
      <c r="GX105" s="140"/>
      <c r="GY105" s="140"/>
      <c r="GZ105" s="140"/>
      <c r="HA105" s="109"/>
      <c r="HB105" s="109"/>
      <c r="HC105" s="109"/>
      <c r="HD105" s="109"/>
      <c r="HE105" s="109"/>
    </row>
    <row r="106" customFormat="false" ht="15" hidden="false" customHeight="true" outlineLevel="0" collapsed="false">
      <c r="A106" s="91" t="s">
        <v>328</v>
      </c>
      <c r="B106" s="141" t="s">
        <v>302</v>
      </c>
      <c r="C106" s="93" t="n">
        <v>47.1</v>
      </c>
      <c r="D106" s="116" t="n">
        <f aca="false">C106*20</f>
        <v>942</v>
      </c>
      <c r="E106" s="94"/>
      <c r="F106" s="95" t="n">
        <f aca="false">E106*D106</f>
        <v>0</v>
      </c>
      <c r="G106" s="143" t="s">
        <v>329</v>
      </c>
      <c r="H106" s="64" t="s">
        <v>202</v>
      </c>
      <c r="I106" s="65" t="s">
        <v>203</v>
      </c>
      <c r="J106" s="67"/>
      <c r="K106" s="67"/>
      <c r="L106" s="97"/>
      <c r="M106" s="124"/>
      <c r="N106" s="67"/>
      <c r="O106" s="72"/>
      <c r="P106" s="72"/>
      <c r="Q106" s="68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67"/>
      <c r="AT106" s="67"/>
      <c r="AU106" s="67"/>
      <c r="AV106" s="67"/>
      <c r="AW106" s="67"/>
      <c r="AX106" s="67"/>
      <c r="AY106" s="67"/>
      <c r="AZ106" s="66"/>
      <c r="BA106" s="66"/>
      <c r="BB106" s="66"/>
      <c r="BC106" s="66"/>
      <c r="BD106" s="66"/>
      <c r="BE106" s="68"/>
      <c r="BF106" s="68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  <c r="CQ106" s="66"/>
      <c r="CR106" s="66"/>
      <c r="CS106" s="66"/>
      <c r="CT106" s="68"/>
      <c r="CV106" s="11"/>
      <c r="CW106" s="15"/>
      <c r="CX106" s="11"/>
      <c r="CY106" s="11"/>
      <c r="CZ106" s="11"/>
      <c r="DA106" s="99" t="s">
        <v>328</v>
      </c>
      <c r="DB106" s="11" t="e">
        <f aca="false">VLOOKUP(DA106,$CT$12:$CU$326,2,0)</f>
        <v>#N/A</v>
      </c>
      <c r="DC106" s="11" t="e">
        <f aca="false">VLOOKUP(DA106,$CT$12:$CV$326,3,0)</f>
        <v>#N/A</v>
      </c>
      <c r="DD106" s="11"/>
      <c r="DE106" s="100" t="n">
        <v>754</v>
      </c>
      <c r="DF106" s="11"/>
      <c r="DG106" s="11"/>
      <c r="DH106" s="11"/>
      <c r="DI106" s="11" t="s">
        <v>330</v>
      </c>
      <c r="DJ106" s="11" t="n">
        <f aca="false">E106</f>
        <v>0</v>
      </c>
      <c r="DK106" s="101" t="n">
        <f aca="false">D106</f>
        <v>942</v>
      </c>
      <c r="DL106" s="11" t="n">
        <f aca="false">DK106*DJ106</f>
        <v>0</v>
      </c>
      <c r="DM106" s="11"/>
      <c r="DN106" s="11" t="n">
        <v>120</v>
      </c>
      <c r="DO106" s="11"/>
      <c r="DP106" s="11"/>
      <c r="DQ106" s="11"/>
      <c r="DR106" s="11"/>
      <c r="DS106" s="11"/>
      <c r="DT106" s="11"/>
      <c r="DU106" s="15"/>
      <c r="DV106" s="15"/>
      <c r="DW106" s="15"/>
      <c r="DX106" s="32"/>
      <c r="DY106" s="32"/>
      <c r="DZ106" s="32"/>
      <c r="EA106" s="32"/>
      <c r="EB106" s="102"/>
      <c r="EC106" s="102"/>
      <c r="ED106" s="102"/>
      <c r="EE106" s="102"/>
      <c r="EF106" s="102"/>
      <c r="EG106" s="88"/>
      <c r="EH106" s="88"/>
      <c r="EI106" s="88"/>
      <c r="EJ106" s="88"/>
      <c r="EK106" s="102"/>
      <c r="EL106" s="102"/>
      <c r="EM106" s="102"/>
      <c r="EN106" s="88"/>
      <c r="EO106" s="88"/>
      <c r="EP106" s="88"/>
      <c r="EQ106" s="88"/>
      <c r="ER106" s="88"/>
      <c r="ES106" s="88"/>
      <c r="ET106" s="88"/>
      <c r="EU106" s="88"/>
      <c r="EV106" s="88"/>
      <c r="EW106" s="88"/>
      <c r="EX106" s="88"/>
      <c r="EY106" s="88"/>
      <c r="EZ106" s="88"/>
      <c r="FA106" s="88"/>
      <c r="FB106" s="88"/>
      <c r="FC106" s="88"/>
      <c r="FD106" s="88"/>
      <c r="FE106" s="88"/>
      <c r="FF106" s="88"/>
      <c r="FG106" s="88"/>
      <c r="FH106" s="88"/>
      <c r="FI106" s="88"/>
      <c r="FJ106" s="88"/>
      <c r="FK106" s="88"/>
      <c r="FL106" s="88"/>
      <c r="FM106" s="88"/>
      <c r="FN106" s="88"/>
      <c r="FO106" s="88"/>
      <c r="FP106" s="88"/>
      <c r="FQ106" s="88"/>
      <c r="FR106" s="88"/>
      <c r="FS106" s="88"/>
      <c r="FT106" s="88"/>
      <c r="FU106" s="88"/>
      <c r="FV106" s="88"/>
      <c r="FW106" s="88"/>
      <c r="FX106" s="88"/>
      <c r="FY106" s="88"/>
      <c r="FZ106" s="88"/>
      <c r="GA106" s="88"/>
      <c r="GB106" s="88"/>
      <c r="GC106" s="88"/>
      <c r="GD106" s="88"/>
      <c r="GE106" s="88"/>
      <c r="GF106" s="88"/>
      <c r="GG106" s="88"/>
      <c r="GH106" s="88"/>
      <c r="GI106" s="88"/>
      <c r="GJ106" s="88"/>
      <c r="GK106" s="88"/>
      <c r="GL106" s="88"/>
      <c r="GM106" s="103"/>
      <c r="GN106" s="88"/>
      <c r="GO106" s="104" t="n">
        <f aca="false">C106+2</f>
        <v>49.1</v>
      </c>
      <c r="GP106" s="105" t="n">
        <f aca="false">GO106*20</f>
        <v>982</v>
      </c>
      <c r="GQ106" s="90"/>
      <c r="GR106" s="90"/>
      <c r="GS106" s="90"/>
      <c r="GT106" s="90"/>
      <c r="GU106" s="90"/>
      <c r="GV106" s="90"/>
      <c r="GW106" s="90"/>
      <c r="GX106" s="90"/>
      <c r="GY106" s="90"/>
      <c r="GZ106" s="90"/>
      <c r="HA106" s="88"/>
      <c r="HB106" s="88"/>
      <c r="HC106" s="88"/>
      <c r="HD106" s="88"/>
      <c r="HE106" s="88"/>
    </row>
    <row r="107" customFormat="false" ht="15" hidden="false" customHeight="true" outlineLevel="0" collapsed="false">
      <c r="A107" s="144" t="s">
        <v>331</v>
      </c>
      <c r="B107" s="142" t="s">
        <v>306</v>
      </c>
      <c r="C107" s="93" t="n">
        <v>1197.91</v>
      </c>
      <c r="D107" s="137" t="n">
        <v>1198</v>
      </c>
      <c r="E107" s="94"/>
      <c r="F107" s="95" t="n">
        <f aca="false">E107*D107</f>
        <v>0</v>
      </c>
      <c r="G107" s="114" t="s">
        <v>332</v>
      </c>
      <c r="H107" s="64" t="s">
        <v>277</v>
      </c>
      <c r="I107" s="65" t="s">
        <v>203</v>
      </c>
      <c r="J107" s="67"/>
      <c r="K107" s="67"/>
      <c r="L107" s="97"/>
      <c r="M107" s="68"/>
      <c r="N107" s="67"/>
      <c r="O107" s="72"/>
      <c r="P107" s="72"/>
      <c r="Q107" s="68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67"/>
      <c r="AT107" s="67"/>
      <c r="AU107" s="67"/>
      <c r="AV107" s="67"/>
      <c r="AW107" s="67"/>
      <c r="AX107" s="67"/>
      <c r="AY107" s="67"/>
      <c r="AZ107" s="66"/>
      <c r="BA107" s="66"/>
      <c r="BB107" s="66"/>
      <c r="BC107" s="66"/>
      <c r="BD107" s="66"/>
      <c r="BE107" s="68"/>
      <c r="BF107" s="68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68"/>
      <c r="CK107" s="68"/>
      <c r="CL107" s="68"/>
      <c r="CM107" s="68"/>
      <c r="CN107" s="68"/>
      <c r="CO107" s="68"/>
      <c r="CP107" s="68"/>
      <c r="CQ107" s="66"/>
      <c r="CR107" s="66"/>
      <c r="CS107" s="66"/>
      <c r="CT107" s="68"/>
      <c r="CV107" s="11"/>
      <c r="CW107" s="15"/>
      <c r="CX107" s="11"/>
      <c r="CY107" s="11"/>
      <c r="CZ107" s="11"/>
      <c r="DA107" s="99"/>
      <c r="DB107" s="11" t="e">
        <f aca="false">VLOOKUP(DA107,$CT$12:$CU$326,2,0)</f>
        <v>#N/A</v>
      </c>
      <c r="DC107" s="11" t="e">
        <f aca="false">VLOOKUP(DA107,$CT$12:$CV$326,3,0)</f>
        <v>#N/A</v>
      </c>
      <c r="DD107" s="11"/>
      <c r="DE107" s="100"/>
      <c r="DF107" s="11"/>
      <c r="DG107" s="11"/>
      <c r="DH107" s="11"/>
      <c r="DI107" s="11" t="s">
        <v>333</v>
      </c>
      <c r="DJ107" s="11" t="n">
        <f aca="false">E107</f>
        <v>0</v>
      </c>
      <c r="DK107" s="101" t="n">
        <f aca="false">D107</f>
        <v>1198</v>
      </c>
      <c r="DL107" s="11" t="n">
        <f aca="false">DK107*DJ107</f>
        <v>0</v>
      </c>
      <c r="DM107" s="11"/>
      <c r="DN107" s="11" t="n">
        <v>121</v>
      </c>
      <c r="DO107" s="11"/>
      <c r="DP107" s="11"/>
      <c r="DQ107" s="11"/>
      <c r="DR107" s="11"/>
      <c r="DS107" s="11"/>
      <c r="DT107" s="11"/>
      <c r="DU107" s="15"/>
      <c r="DV107" s="15"/>
      <c r="DW107" s="15"/>
      <c r="DX107" s="32"/>
      <c r="DY107" s="32"/>
      <c r="DZ107" s="32"/>
      <c r="EA107" s="32"/>
      <c r="EB107" s="102"/>
      <c r="EC107" s="102"/>
      <c r="ED107" s="102"/>
      <c r="EE107" s="102"/>
      <c r="EF107" s="102"/>
      <c r="EG107" s="88"/>
      <c r="EH107" s="88"/>
      <c r="EI107" s="88"/>
      <c r="EJ107" s="88"/>
      <c r="EK107" s="102"/>
      <c r="EL107" s="102"/>
      <c r="EM107" s="102"/>
      <c r="EN107" s="88"/>
      <c r="EO107" s="88"/>
      <c r="EP107" s="88"/>
      <c r="EQ107" s="88"/>
      <c r="ER107" s="88"/>
      <c r="ES107" s="88"/>
      <c r="ET107" s="88"/>
      <c r="EU107" s="88"/>
      <c r="EV107" s="88"/>
      <c r="EW107" s="88"/>
      <c r="EX107" s="88"/>
      <c r="EY107" s="88"/>
      <c r="EZ107" s="88"/>
      <c r="FA107" s="88"/>
      <c r="FB107" s="88"/>
      <c r="FC107" s="88"/>
      <c r="FD107" s="88"/>
      <c r="FE107" s="88"/>
      <c r="FF107" s="88"/>
      <c r="FG107" s="88"/>
      <c r="FH107" s="88"/>
      <c r="FI107" s="88"/>
      <c r="FJ107" s="88"/>
      <c r="FK107" s="88"/>
      <c r="FL107" s="88"/>
      <c r="FM107" s="88"/>
      <c r="FN107" s="88"/>
      <c r="FO107" s="88"/>
      <c r="FP107" s="88"/>
      <c r="FQ107" s="88"/>
      <c r="FR107" s="88"/>
      <c r="FS107" s="88"/>
      <c r="FT107" s="88"/>
      <c r="FU107" s="88"/>
      <c r="FV107" s="88"/>
      <c r="FW107" s="88"/>
      <c r="FX107" s="88"/>
      <c r="FY107" s="88"/>
      <c r="FZ107" s="88"/>
      <c r="GA107" s="88"/>
      <c r="GB107" s="88"/>
      <c r="GC107" s="88"/>
      <c r="GD107" s="88"/>
      <c r="GE107" s="88"/>
      <c r="GF107" s="88"/>
      <c r="GG107" s="88"/>
      <c r="GH107" s="88"/>
      <c r="GI107" s="88"/>
      <c r="GJ107" s="88"/>
      <c r="GK107" s="88"/>
      <c r="GL107" s="88"/>
      <c r="GM107" s="103"/>
      <c r="GN107" s="88"/>
      <c r="GO107" s="104" t="n">
        <f aca="false">C107+2</f>
        <v>1199.91</v>
      </c>
      <c r="GP107" s="104" t="n">
        <f aca="false">GO107</f>
        <v>1199.91</v>
      </c>
      <c r="GQ107" s="90"/>
      <c r="GR107" s="90"/>
      <c r="GS107" s="90"/>
      <c r="GT107" s="90"/>
      <c r="GU107" s="90"/>
      <c r="GV107" s="90"/>
      <c r="GW107" s="90"/>
      <c r="GX107" s="90"/>
      <c r="GY107" s="90"/>
      <c r="GZ107" s="90"/>
      <c r="HA107" s="88"/>
      <c r="HB107" s="88"/>
      <c r="HC107" s="88"/>
      <c r="HD107" s="88"/>
      <c r="HE107" s="88"/>
    </row>
    <row r="108" customFormat="false" ht="15" hidden="false" customHeight="true" outlineLevel="0" collapsed="false">
      <c r="A108" s="91" t="s">
        <v>334</v>
      </c>
      <c r="B108" s="145" t="s">
        <v>302</v>
      </c>
      <c r="C108" s="93" t="n">
        <v>32.97</v>
      </c>
      <c r="D108" s="116" t="n">
        <f aca="false">C108*20</f>
        <v>659.4</v>
      </c>
      <c r="E108" s="94"/>
      <c r="F108" s="95" t="n">
        <f aca="false">E108*D108</f>
        <v>0</v>
      </c>
      <c r="G108" s="123" t="n">
        <v>4607164065997</v>
      </c>
      <c r="H108" s="64" t="s">
        <v>202</v>
      </c>
      <c r="I108" s="65" t="s">
        <v>203</v>
      </c>
      <c r="J108" s="67"/>
      <c r="K108" s="67"/>
      <c r="L108" s="97"/>
      <c r="M108" s="124"/>
      <c r="N108" s="67"/>
      <c r="O108" s="72"/>
      <c r="P108" s="72"/>
      <c r="Q108" s="68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67"/>
      <c r="AT108" s="67"/>
      <c r="AU108" s="67"/>
      <c r="AV108" s="67"/>
      <c r="AW108" s="67"/>
      <c r="AX108" s="67"/>
      <c r="AY108" s="67"/>
      <c r="AZ108" s="66"/>
      <c r="BA108" s="66"/>
      <c r="BB108" s="66"/>
      <c r="BC108" s="66"/>
      <c r="BD108" s="66"/>
      <c r="BE108" s="68"/>
      <c r="BF108" s="68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68"/>
      <c r="CK108" s="68"/>
      <c r="CL108" s="68"/>
      <c r="CM108" s="68"/>
      <c r="CN108" s="68"/>
      <c r="CO108" s="68"/>
      <c r="CP108" s="68"/>
      <c r="CQ108" s="66"/>
      <c r="CR108" s="66"/>
      <c r="CS108" s="66"/>
      <c r="CT108" s="68"/>
      <c r="CV108" s="11"/>
      <c r="CW108" s="15"/>
      <c r="CX108" s="11"/>
      <c r="CY108" s="11"/>
      <c r="CZ108" s="11"/>
      <c r="DA108" s="99" t="s">
        <v>335</v>
      </c>
      <c r="DB108" s="11" t="e">
        <f aca="false">VLOOKUP(DA108,$CT$12:$CU$326,2,0)</f>
        <v>#N/A</v>
      </c>
      <c r="DC108" s="11" t="e">
        <f aca="false">VLOOKUP(DA108,$CT$12:$CV$326,3,0)</f>
        <v>#N/A</v>
      </c>
      <c r="DD108" s="11"/>
      <c r="DE108" s="100" t="n">
        <v>546</v>
      </c>
      <c r="DF108" s="11"/>
      <c r="DG108" s="11"/>
      <c r="DH108" s="11"/>
      <c r="DI108" s="11" t="s">
        <v>336</v>
      </c>
      <c r="DJ108" s="11" t="n">
        <f aca="false">E108</f>
        <v>0</v>
      </c>
      <c r="DK108" s="101" t="n">
        <f aca="false">D108</f>
        <v>659.4</v>
      </c>
      <c r="DL108" s="11" t="n">
        <f aca="false">DK108*DJ108</f>
        <v>0</v>
      </c>
      <c r="DM108" s="11"/>
      <c r="DN108" s="11" t="n">
        <v>122</v>
      </c>
      <c r="DO108" s="11"/>
      <c r="DP108" s="11"/>
      <c r="DQ108" s="11"/>
      <c r="DR108" s="11"/>
      <c r="DS108" s="11"/>
      <c r="DT108" s="11"/>
      <c r="DU108" s="15"/>
      <c r="DV108" s="15"/>
      <c r="DW108" s="15"/>
      <c r="DX108" s="32"/>
      <c r="DY108" s="32"/>
      <c r="DZ108" s="32"/>
      <c r="EA108" s="32"/>
      <c r="EB108" s="102"/>
      <c r="EC108" s="102"/>
      <c r="ED108" s="102"/>
      <c r="EE108" s="102"/>
      <c r="EF108" s="102"/>
      <c r="EG108" s="88"/>
      <c r="EH108" s="88"/>
      <c r="EI108" s="88"/>
      <c r="EJ108" s="88"/>
      <c r="EK108" s="102"/>
      <c r="EL108" s="102"/>
      <c r="EM108" s="102"/>
      <c r="EN108" s="88"/>
      <c r="EO108" s="88"/>
      <c r="EP108" s="88"/>
      <c r="EQ108" s="88"/>
      <c r="ER108" s="88"/>
      <c r="ES108" s="88"/>
      <c r="ET108" s="88"/>
      <c r="EU108" s="88"/>
      <c r="EV108" s="88"/>
      <c r="EW108" s="88"/>
      <c r="EX108" s="88"/>
      <c r="EY108" s="88"/>
      <c r="EZ108" s="88"/>
      <c r="FA108" s="88"/>
      <c r="FB108" s="88"/>
      <c r="FC108" s="88"/>
      <c r="FD108" s="88"/>
      <c r="FE108" s="88"/>
      <c r="FF108" s="88"/>
      <c r="FG108" s="88"/>
      <c r="FH108" s="88"/>
      <c r="FI108" s="88"/>
      <c r="FJ108" s="88"/>
      <c r="FK108" s="88"/>
      <c r="FL108" s="88"/>
      <c r="FM108" s="88"/>
      <c r="FN108" s="88"/>
      <c r="FO108" s="88"/>
      <c r="FP108" s="88"/>
      <c r="FQ108" s="88"/>
      <c r="FR108" s="88"/>
      <c r="FS108" s="88"/>
      <c r="FT108" s="88"/>
      <c r="FU108" s="88"/>
      <c r="FV108" s="88"/>
      <c r="FW108" s="88"/>
      <c r="FX108" s="88"/>
      <c r="FY108" s="88"/>
      <c r="FZ108" s="88"/>
      <c r="GA108" s="88"/>
      <c r="GB108" s="88"/>
      <c r="GC108" s="88"/>
      <c r="GD108" s="88"/>
      <c r="GE108" s="88"/>
      <c r="GF108" s="88"/>
      <c r="GG108" s="88"/>
      <c r="GH108" s="88"/>
      <c r="GI108" s="88"/>
      <c r="GJ108" s="88"/>
      <c r="GK108" s="88"/>
      <c r="GL108" s="88"/>
      <c r="GM108" s="103"/>
      <c r="GN108" s="88"/>
      <c r="GO108" s="104" t="n">
        <f aca="false">C108+2</f>
        <v>34.97</v>
      </c>
      <c r="GP108" s="105" t="n">
        <f aca="false">GO108*20</f>
        <v>699.4</v>
      </c>
      <c r="GQ108" s="90"/>
      <c r="GR108" s="90"/>
      <c r="GS108" s="90"/>
      <c r="GT108" s="90"/>
      <c r="GU108" s="90"/>
      <c r="GV108" s="90"/>
      <c r="GW108" s="90"/>
      <c r="GX108" s="90"/>
      <c r="GY108" s="90"/>
      <c r="GZ108" s="90"/>
      <c r="HA108" s="88"/>
      <c r="HB108" s="88"/>
      <c r="HC108" s="88"/>
      <c r="HD108" s="88"/>
      <c r="HE108" s="88"/>
    </row>
    <row r="109" customFormat="false" ht="15" hidden="false" customHeight="true" outlineLevel="0" collapsed="false">
      <c r="A109" s="118" t="s">
        <v>337</v>
      </c>
      <c r="B109" s="112" t="s">
        <v>302</v>
      </c>
      <c r="C109" s="93" t="n">
        <v>47.1</v>
      </c>
      <c r="D109" s="116" t="n">
        <f aca="false">C109*20</f>
        <v>942</v>
      </c>
      <c r="E109" s="94"/>
      <c r="F109" s="95" t="n">
        <f aca="false">E109*D109</f>
        <v>0</v>
      </c>
      <c r="G109" s="96" t="s">
        <v>338</v>
      </c>
      <c r="H109" s="64" t="s">
        <v>202</v>
      </c>
      <c r="I109" s="65" t="s">
        <v>203</v>
      </c>
      <c r="J109" s="67"/>
      <c r="K109" s="67"/>
      <c r="L109" s="97"/>
      <c r="M109" s="68"/>
      <c r="N109" s="67"/>
      <c r="O109" s="72"/>
      <c r="P109" s="72"/>
      <c r="Q109" s="68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67"/>
      <c r="AT109" s="67"/>
      <c r="AU109" s="67"/>
      <c r="AV109" s="67"/>
      <c r="AW109" s="67"/>
      <c r="AX109" s="67"/>
      <c r="AY109" s="67"/>
      <c r="AZ109" s="66"/>
      <c r="BA109" s="66"/>
      <c r="BB109" s="66"/>
      <c r="BC109" s="66"/>
      <c r="BD109" s="66"/>
      <c r="BE109" s="68"/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68"/>
      <c r="CK109" s="68"/>
      <c r="CL109" s="68"/>
      <c r="CM109" s="68"/>
      <c r="CN109" s="68"/>
      <c r="CO109" s="68"/>
      <c r="CP109" s="68"/>
      <c r="CQ109" s="66"/>
      <c r="CR109" s="66"/>
      <c r="CS109" s="66"/>
      <c r="CT109" s="68"/>
      <c r="CV109" s="11"/>
      <c r="CW109" s="15"/>
      <c r="CX109" s="11"/>
      <c r="CY109" s="11"/>
      <c r="CZ109" s="11"/>
      <c r="DA109" s="99" t="s">
        <v>339</v>
      </c>
      <c r="DB109" s="11" t="e">
        <f aca="false">VLOOKUP(DA109,$CT$12:$CU$326,2,0)</f>
        <v>#N/A</v>
      </c>
      <c r="DC109" s="11" t="e">
        <f aca="false">VLOOKUP(DA109,$CT$12:$CV$326,3,0)</f>
        <v>#N/A</v>
      </c>
      <c r="DD109" s="11"/>
      <c r="DE109" s="100" t="n">
        <v>598</v>
      </c>
      <c r="DF109" s="11"/>
      <c r="DG109" s="11"/>
      <c r="DH109" s="11"/>
      <c r="DI109" s="11" t="s">
        <v>340</v>
      </c>
      <c r="DJ109" s="11" t="n">
        <f aca="false">E109</f>
        <v>0</v>
      </c>
      <c r="DK109" s="101" t="n">
        <f aca="false">D109</f>
        <v>942</v>
      </c>
      <c r="DL109" s="11" t="n">
        <f aca="false">DK109*DJ109</f>
        <v>0</v>
      </c>
      <c r="DM109" s="11"/>
      <c r="DN109" s="11" t="n">
        <v>123</v>
      </c>
      <c r="DO109" s="11"/>
      <c r="DP109" s="11"/>
      <c r="DQ109" s="11"/>
      <c r="DR109" s="11"/>
      <c r="DS109" s="11"/>
      <c r="DT109" s="11"/>
      <c r="DU109" s="15"/>
      <c r="DV109" s="15"/>
      <c r="DW109" s="15"/>
      <c r="DX109" s="32"/>
      <c r="DY109" s="32"/>
      <c r="DZ109" s="32"/>
      <c r="EA109" s="32"/>
      <c r="EB109" s="102"/>
      <c r="EC109" s="102"/>
      <c r="ED109" s="102"/>
      <c r="EE109" s="102"/>
      <c r="EF109" s="102"/>
      <c r="EG109" s="88"/>
      <c r="EH109" s="88"/>
      <c r="EI109" s="88"/>
      <c r="EJ109" s="88"/>
      <c r="EK109" s="102"/>
      <c r="EL109" s="102"/>
      <c r="EM109" s="102"/>
      <c r="EN109" s="88"/>
      <c r="EO109" s="88"/>
      <c r="EP109" s="88"/>
      <c r="EQ109" s="88"/>
      <c r="ER109" s="88"/>
      <c r="ES109" s="88"/>
      <c r="ET109" s="88"/>
      <c r="EU109" s="88"/>
      <c r="EV109" s="88"/>
      <c r="EW109" s="88"/>
      <c r="EX109" s="88"/>
      <c r="EY109" s="88"/>
      <c r="EZ109" s="88"/>
      <c r="FA109" s="88"/>
      <c r="FB109" s="88"/>
      <c r="FC109" s="88"/>
      <c r="FD109" s="88"/>
      <c r="FE109" s="88"/>
      <c r="FF109" s="88"/>
      <c r="FG109" s="88"/>
      <c r="FH109" s="88"/>
      <c r="FI109" s="88"/>
      <c r="FJ109" s="88"/>
      <c r="FK109" s="88"/>
      <c r="FL109" s="88"/>
      <c r="FM109" s="88"/>
      <c r="FN109" s="88"/>
      <c r="FO109" s="88"/>
      <c r="FP109" s="88"/>
      <c r="FQ109" s="88"/>
      <c r="FR109" s="88"/>
      <c r="FS109" s="88"/>
      <c r="FT109" s="88"/>
      <c r="FU109" s="88"/>
      <c r="FV109" s="88"/>
      <c r="FW109" s="88"/>
      <c r="FX109" s="88"/>
      <c r="FY109" s="88"/>
      <c r="FZ109" s="88"/>
      <c r="GA109" s="88"/>
      <c r="GB109" s="88"/>
      <c r="GC109" s="88"/>
      <c r="GD109" s="88"/>
      <c r="GE109" s="88"/>
      <c r="GF109" s="88"/>
      <c r="GG109" s="88"/>
      <c r="GH109" s="88"/>
      <c r="GI109" s="88"/>
      <c r="GJ109" s="88"/>
      <c r="GK109" s="88"/>
      <c r="GL109" s="88"/>
      <c r="GM109" s="103"/>
      <c r="GN109" s="88"/>
      <c r="GO109" s="104" t="n">
        <f aca="false">C109+2</f>
        <v>49.1</v>
      </c>
      <c r="GP109" s="105" t="n">
        <f aca="false">GO109*20</f>
        <v>982</v>
      </c>
      <c r="GQ109" s="90"/>
      <c r="GR109" s="90"/>
      <c r="GS109" s="90"/>
      <c r="GT109" s="90"/>
      <c r="GU109" s="90"/>
      <c r="GV109" s="90"/>
      <c r="GW109" s="90"/>
      <c r="GX109" s="90"/>
      <c r="GY109" s="90"/>
      <c r="GZ109" s="90"/>
      <c r="HA109" s="88"/>
      <c r="HB109" s="88"/>
      <c r="HC109" s="88"/>
      <c r="HD109" s="88"/>
      <c r="HE109" s="88"/>
    </row>
    <row r="110" customFormat="false" ht="15" hidden="false" customHeight="true" outlineLevel="0" collapsed="false">
      <c r="A110" s="91" t="s">
        <v>341</v>
      </c>
      <c r="B110" s="145" t="s">
        <v>302</v>
      </c>
      <c r="C110" s="93" t="n">
        <v>36.11</v>
      </c>
      <c r="D110" s="116" t="n">
        <f aca="false">C110*20</f>
        <v>722.2</v>
      </c>
      <c r="E110" s="94"/>
      <c r="F110" s="95" t="n">
        <f aca="false">E110*D110</f>
        <v>0</v>
      </c>
      <c r="G110" s="123" t="n">
        <v>4607164066215</v>
      </c>
      <c r="H110" s="64" t="s">
        <v>202</v>
      </c>
      <c r="I110" s="65" t="s">
        <v>203</v>
      </c>
      <c r="J110" s="67"/>
      <c r="K110" s="67"/>
      <c r="L110" s="97"/>
      <c r="M110" s="124"/>
      <c r="N110" s="67"/>
      <c r="O110" s="72"/>
      <c r="P110" s="72"/>
      <c r="Q110" s="68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67"/>
      <c r="AT110" s="67"/>
      <c r="AU110" s="67"/>
      <c r="AV110" s="67"/>
      <c r="AW110" s="67"/>
      <c r="AX110" s="67"/>
      <c r="AY110" s="67"/>
      <c r="AZ110" s="66"/>
      <c r="BA110" s="66"/>
      <c r="BB110" s="66"/>
      <c r="BC110" s="66"/>
      <c r="BD110" s="66"/>
      <c r="BE110" s="68"/>
      <c r="BF110" s="68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68"/>
      <c r="CK110" s="68"/>
      <c r="CL110" s="68"/>
      <c r="CM110" s="68"/>
      <c r="CN110" s="68"/>
      <c r="CO110" s="68"/>
      <c r="CP110" s="68"/>
      <c r="CQ110" s="66"/>
      <c r="CR110" s="66"/>
      <c r="CS110" s="66"/>
      <c r="CT110" s="68"/>
      <c r="CV110" s="11"/>
      <c r="CW110" s="15"/>
      <c r="CX110" s="11"/>
      <c r="CY110" s="11"/>
      <c r="CZ110" s="11"/>
      <c r="DA110" s="99" t="s">
        <v>341</v>
      </c>
      <c r="DB110" s="11" t="e">
        <f aca="false">VLOOKUP(DA110,$CT$12:$CU$326,2,0)</f>
        <v>#N/A</v>
      </c>
      <c r="DC110" s="11" t="e">
        <f aca="false">VLOOKUP(DA110,$CT$12:$CV$326,3,0)</f>
        <v>#N/A</v>
      </c>
      <c r="DD110" s="11"/>
      <c r="DE110" s="100" t="n">
        <v>520</v>
      </c>
      <c r="DF110" s="11"/>
      <c r="DG110" s="11"/>
      <c r="DH110" s="11"/>
      <c r="DI110" s="11" t="s">
        <v>342</v>
      </c>
      <c r="DJ110" s="11" t="n">
        <f aca="false">E110</f>
        <v>0</v>
      </c>
      <c r="DK110" s="101" t="n">
        <f aca="false">D110</f>
        <v>722.2</v>
      </c>
      <c r="DL110" s="11" t="n">
        <f aca="false">DK110*DJ110</f>
        <v>0</v>
      </c>
      <c r="DM110" s="11"/>
      <c r="DN110" s="11" t="n">
        <v>124</v>
      </c>
      <c r="DO110" s="11"/>
      <c r="DP110" s="11"/>
      <c r="DQ110" s="11"/>
      <c r="DR110" s="11"/>
      <c r="DS110" s="11"/>
      <c r="DT110" s="11"/>
      <c r="DU110" s="15"/>
      <c r="DV110" s="15"/>
      <c r="DW110" s="15"/>
      <c r="DX110" s="32"/>
      <c r="DY110" s="32"/>
      <c r="DZ110" s="32"/>
      <c r="EA110" s="32"/>
      <c r="EB110" s="102"/>
      <c r="EC110" s="102"/>
      <c r="ED110" s="102"/>
      <c r="EE110" s="102"/>
      <c r="EF110" s="102"/>
      <c r="EG110" s="88"/>
      <c r="EH110" s="88"/>
      <c r="EI110" s="88"/>
      <c r="EJ110" s="88"/>
      <c r="EK110" s="102"/>
      <c r="EL110" s="102"/>
      <c r="EM110" s="102"/>
      <c r="EN110" s="88"/>
      <c r="EO110" s="88"/>
      <c r="EP110" s="88"/>
      <c r="EQ110" s="88"/>
      <c r="ER110" s="88"/>
      <c r="ES110" s="88"/>
      <c r="ET110" s="88"/>
      <c r="EU110" s="88"/>
      <c r="EV110" s="88"/>
      <c r="EW110" s="88"/>
      <c r="EX110" s="88"/>
      <c r="EY110" s="88"/>
      <c r="EZ110" s="88"/>
      <c r="FA110" s="88"/>
      <c r="FB110" s="88"/>
      <c r="FC110" s="88"/>
      <c r="FD110" s="88"/>
      <c r="FE110" s="88"/>
      <c r="FF110" s="88"/>
      <c r="FG110" s="88"/>
      <c r="FH110" s="88"/>
      <c r="FI110" s="88"/>
      <c r="FJ110" s="88"/>
      <c r="FK110" s="88"/>
      <c r="FL110" s="88"/>
      <c r="FM110" s="88"/>
      <c r="FN110" s="88"/>
      <c r="FO110" s="88"/>
      <c r="FP110" s="88"/>
      <c r="FQ110" s="88"/>
      <c r="FR110" s="88"/>
      <c r="FS110" s="88"/>
      <c r="FT110" s="88"/>
      <c r="FU110" s="88"/>
      <c r="FV110" s="88"/>
      <c r="FW110" s="88"/>
      <c r="FX110" s="88"/>
      <c r="FY110" s="88"/>
      <c r="FZ110" s="88"/>
      <c r="GA110" s="88"/>
      <c r="GB110" s="88"/>
      <c r="GC110" s="88"/>
      <c r="GD110" s="88"/>
      <c r="GE110" s="88"/>
      <c r="GF110" s="88"/>
      <c r="GG110" s="88"/>
      <c r="GH110" s="88"/>
      <c r="GI110" s="88"/>
      <c r="GJ110" s="88"/>
      <c r="GK110" s="88"/>
      <c r="GL110" s="88"/>
      <c r="GM110" s="103"/>
      <c r="GN110" s="88"/>
      <c r="GO110" s="104" t="n">
        <f aca="false">C110+2</f>
        <v>38.11</v>
      </c>
      <c r="GP110" s="105" t="n">
        <f aca="false">GO110*20</f>
        <v>762.2</v>
      </c>
      <c r="GQ110" s="90"/>
      <c r="GR110" s="90"/>
      <c r="GS110" s="90"/>
      <c r="GT110" s="90"/>
      <c r="GU110" s="90"/>
      <c r="GV110" s="90"/>
      <c r="GW110" s="90"/>
      <c r="GX110" s="90"/>
      <c r="GY110" s="90"/>
      <c r="GZ110" s="90"/>
      <c r="HA110" s="88"/>
      <c r="HB110" s="88"/>
      <c r="HC110" s="88"/>
      <c r="HD110" s="88"/>
      <c r="HE110" s="88"/>
    </row>
    <row r="111" customFormat="false" ht="15" hidden="false" customHeight="true" outlineLevel="0" collapsed="false">
      <c r="A111" s="91" t="s">
        <v>343</v>
      </c>
      <c r="B111" s="145" t="s">
        <v>302</v>
      </c>
      <c r="C111" s="93" t="n">
        <v>31.4</v>
      </c>
      <c r="D111" s="116" t="n">
        <f aca="false">C111*20</f>
        <v>628</v>
      </c>
      <c r="E111" s="94"/>
      <c r="F111" s="95" t="n">
        <f aca="false">E111*D111</f>
        <v>0</v>
      </c>
      <c r="G111" s="123" t="n">
        <v>4607164067267</v>
      </c>
      <c r="H111" s="64" t="s">
        <v>202</v>
      </c>
      <c r="I111" s="65" t="s">
        <v>203</v>
      </c>
      <c r="J111" s="67"/>
      <c r="K111" s="67"/>
      <c r="L111" s="97"/>
      <c r="M111" s="124"/>
      <c r="N111" s="67"/>
      <c r="O111" s="72"/>
      <c r="P111" s="72"/>
      <c r="Q111" s="68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67"/>
      <c r="AT111" s="67"/>
      <c r="AU111" s="67"/>
      <c r="AV111" s="67"/>
      <c r="AW111" s="67"/>
      <c r="AX111" s="67"/>
      <c r="AY111" s="67"/>
      <c r="AZ111" s="66"/>
      <c r="BA111" s="66"/>
      <c r="BB111" s="66"/>
      <c r="BC111" s="66"/>
      <c r="BD111" s="66"/>
      <c r="BE111" s="68"/>
      <c r="BF111" s="68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68"/>
      <c r="CK111" s="68"/>
      <c r="CL111" s="68"/>
      <c r="CM111" s="68"/>
      <c r="CN111" s="68"/>
      <c r="CO111" s="68"/>
      <c r="CP111" s="68"/>
      <c r="CQ111" s="66"/>
      <c r="CR111" s="66"/>
      <c r="CS111" s="66"/>
      <c r="CT111" s="68"/>
      <c r="CV111" s="11"/>
      <c r="CW111" s="15"/>
      <c r="CX111" s="11"/>
      <c r="CY111" s="11"/>
      <c r="CZ111" s="11"/>
      <c r="DA111" s="99" t="s">
        <v>343</v>
      </c>
      <c r="DB111" s="11" t="e">
        <f aca="false">VLOOKUP(DA111,$CT$12:$CU$326,2,0)</f>
        <v>#N/A</v>
      </c>
      <c r="DC111" s="11" t="e">
        <f aca="false">VLOOKUP(DA111,$CT$12:$CV$326,3,0)</f>
        <v>#N/A</v>
      </c>
      <c r="DD111" s="11"/>
      <c r="DE111" s="100" t="n">
        <v>520</v>
      </c>
      <c r="DF111" s="11"/>
      <c r="DG111" s="11"/>
      <c r="DH111" s="11"/>
      <c r="DI111" s="11" t="s">
        <v>344</v>
      </c>
      <c r="DJ111" s="11" t="n">
        <f aca="false">E111</f>
        <v>0</v>
      </c>
      <c r="DK111" s="101" t="n">
        <f aca="false">D111</f>
        <v>628</v>
      </c>
      <c r="DL111" s="11" t="n">
        <f aca="false">DK111*DJ111</f>
        <v>0</v>
      </c>
      <c r="DM111" s="11"/>
      <c r="DN111" s="11" t="n">
        <v>125</v>
      </c>
      <c r="DO111" s="11"/>
      <c r="DP111" s="11"/>
      <c r="DQ111" s="11"/>
      <c r="DR111" s="11"/>
      <c r="DS111" s="11"/>
      <c r="DT111" s="11"/>
      <c r="DU111" s="15"/>
      <c r="DV111" s="15"/>
      <c r="DW111" s="15"/>
      <c r="DX111" s="32"/>
      <c r="DY111" s="32"/>
      <c r="DZ111" s="32"/>
      <c r="EA111" s="32"/>
      <c r="EB111" s="102"/>
      <c r="EC111" s="102"/>
      <c r="ED111" s="102"/>
      <c r="EE111" s="102"/>
      <c r="EF111" s="102"/>
      <c r="EG111" s="88"/>
      <c r="EH111" s="88"/>
      <c r="EI111" s="88"/>
      <c r="EJ111" s="88"/>
      <c r="EK111" s="102"/>
      <c r="EL111" s="102"/>
      <c r="EM111" s="102"/>
      <c r="EN111" s="88"/>
      <c r="EO111" s="88"/>
      <c r="EP111" s="88"/>
      <c r="EQ111" s="88"/>
      <c r="ER111" s="88"/>
      <c r="ES111" s="88"/>
      <c r="ET111" s="88"/>
      <c r="EU111" s="88"/>
      <c r="EV111" s="88"/>
      <c r="EW111" s="88"/>
      <c r="EX111" s="88"/>
      <c r="EY111" s="88"/>
      <c r="EZ111" s="88"/>
      <c r="FA111" s="88"/>
      <c r="FB111" s="88"/>
      <c r="FC111" s="88"/>
      <c r="FD111" s="88"/>
      <c r="FE111" s="88"/>
      <c r="FF111" s="88"/>
      <c r="FG111" s="88"/>
      <c r="FH111" s="88"/>
      <c r="FI111" s="88"/>
      <c r="FJ111" s="88"/>
      <c r="FK111" s="88"/>
      <c r="FL111" s="88"/>
      <c r="FM111" s="88"/>
      <c r="FN111" s="88"/>
      <c r="FO111" s="88"/>
      <c r="FP111" s="88"/>
      <c r="FQ111" s="88"/>
      <c r="FR111" s="88"/>
      <c r="FS111" s="88"/>
      <c r="FT111" s="88"/>
      <c r="FU111" s="88"/>
      <c r="FV111" s="88"/>
      <c r="FW111" s="88"/>
      <c r="FX111" s="88"/>
      <c r="FY111" s="88"/>
      <c r="FZ111" s="88"/>
      <c r="GA111" s="88"/>
      <c r="GB111" s="88"/>
      <c r="GC111" s="88"/>
      <c r="GD111" s="88"/>
      <c r="GE111" s="88"/>
      <c r="GF111" s="88"/>
      <c r="GG111" s="88"/>
      <c r="GH111" s="88"/>
      <c r="GI111" s="88"/>
      <c r="GJ111" s="88"/>
      <c r="GK111" s="88"/>
      <c r="GL111" s="88"/>
      <c r="GM111" s="103"/>
      <c r="GN111" s="88"/>
      <c r="GO111" s="104" t="n">
        <f aca="false">C111+2</f>
        <v>33.4</v>
      </c>
      <c r="GP111" s="105" t="n">
        <f aca="false">GO111*20</f>
        <v>668</v>
      </c>
      <c r="GQ111" s="90"/>
      <c r="GR111" s="90"/>
      <c r="GS111" s="90"/>
      <c r="GT111" s="90"/>
      <c r="GU111" s="90"/>
      <c r="GV111" s="90"/>
      <c r="GW111" s="90"/>
      <c r="GX111" s="90"/>
      <c r="GY111" s="90"/>
      <c r="GZ111" s="90"/>
      <c r="HA111" s="88"/>
      <c r="HB111" s="88"/>
      <c r="HC111" s="88"/>
      <c r="HD111" s="88"/>
      <c r="HE111" s="88"/>
    </row>
    <row r="112" customFormat="false" ht="15" hidden="false" customHeight="true" outlineLevel="0" collapsed="false">
      <c r="A112" s="91" t="s">
        <v>345</v>
      </c>
      <c r="B112" s="145" t="s">
        <v>302</v>
      </c>
      <c r="C112" s="93" t="n">
        <v>31.4</v>
      </c>
      <c r="D112" s="116" t="n">
        <f aca="false">C112*20</f>
        <v>628</v>
      </c>
      <c r="E112" s="94"/>
      <c r="F112" s="95" t="n">
        <f aca="false">E112*D112</f>
        <v>0</v>
      </c>
      <c r="G112" s="123" t="n">
        <v>4607164066239</v>
      </c>
      <c r="H112" s="64" t="s">
        <v>202</v>
      </c>
      <c r="I112" s="65" t="s">
        <v>203</v>
      </c>
      <c r="J112" s="67"/>
      <c r="K112" s="67"/>
      <c r="L112" s="97"/>
      <c r="M112" s="124"/>
      <c r="N112" s="67"/>
      <c r="O112" s="72"/>
      <c r="P112" s="72"/>
      <c r="Q112" s="68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68"/>
      <c r="CK112" s="68"/>
      <c r="CL112" s="68"/>
      <c r="CM112" s="68"/>
      <c r="CN112" s="68"/>
      <c r="CO112" s="68"/>
      <c r="CP112" s="68"/>
      <c r="CQ112" s="66"/>
      <c r="CR112" s="66"/>
      <c r="CS112" s="66"/>
      <c r="CT112" s="68"/>
      <c r="CV112" s="11"/>
      <c r="CW112" s="15"/>
      <c r="CX112" s="11"/>
      <c r="CY112" s="11"/>
      <c r="CZ112" s="11"/>
      <c r="DA112" s="99" t="s">
        <v>345</v>
      </c>
      <c r="DB112" s="11" t="e">
        <f aca="false">VLOOKUP(DA112,$CT$12:$CU$326,2,0)</f>
        <v>#N/A</v>
      </c>
      <c r="DC112" s="11" t="e">
        <f aca="false">VLOOKUP(DA112,$CT$12:$CV$326,3,0)</f>
        <v>#N/A</v>
      </c>
      <c r="DD112" s="11"/>
      <c r="DE112" s="100" t="n">
        <v>520</v>
      </c>
      <c r="DF112" s="11"/>
      <c r="DG112" s="11"/>
      <c r="DH112" s="11"/>
      <c r="DI112" s="11" t="s">
        <v>346</v>
      </c>
      <c r="DJ112" s="11" t="n">
        <f aca="false">E112</f>
        <v>0</v>
      </c>
      <c r="DK112" s="101" t="n">
        <f aca="false">D112</f>
        <v>628</v>
      </c>
      <c r="DL112" s="11" t="n">
        <f aca="false">DK112*DJ112</f>
        <v>0</v>
      </c>
      <c r="DM112" s="11"/>
      <c r="DN112" s="11" t="n">
        <v>126</v>
      </c>
      <c r="DO112" s="11"/>
      <c r="DP112" s="11"/>
      <c r="DQ112" s="11"/>
      <c r="DR112" s="11"/>
      <c r="DS112" s="11"/>
      <c r="DT112" s="11"/>
      <c r="DU112" s="15"/>
      <c r="DV112" s="15"/>
      <c r="DW112" s="15"/>
      <c r="DX112" s="32"/>
      <c r="DY112" s="32"/>
      <c r="DZ112" s="32"/>
      <c r="EA112" s="32"/>
      <c r="EB112" s="102"/>
      <c r="EC112" s="102"/>
      <c r="ED112" s="102"/>
      <c r="EE112" s="102"/>
      <c r="EF112" s="102"/>
      <c r="EG112" s="88"/>
      <c r="EH112" s="88"/>
      <c r="EI112" s="88"/>
      <c r="EJ112" s="88"/>
      <c r="EK112" s="102"/>
      <c r="EL112" s="102"/>
      <c r="EM112" s="102"/>
      <c r="EN112" s="88"/>
      <c r="EO112" s="88"/>
      <c r="EP112" s="88"/>
      <c r="EQ112" s="88"/>
      <c r="ER112" s="88"/>
      <c r="ES112" s="88"/>
      <c r="ET112" s="88"/>
      <c r="EU112" s="88"/>
      <c r="EV112" s="88"/>
      <c r="EW112" s="88"/>
      <c r="EX112" s="88"/>
      <c r="EY112" s="88"/>
      <c r="EZ112" s="88"/>
      <c r="FA112" s="88"/>
      <c r="FB112" s="88"/>
      <c r="FC112" s="88"/>
      <c r="FD112" s="88"/>
      <c r="FE112" s="88"/>
      <c r="FF112" s="88"/>
      <c r="FG112" s="88"/>
      <c r="FH112" s="88"/>
      <c r="FI112" s="88"/>
      <c r="FJ112" s="88"/>
      <c r="FK112" s="88"/>
      <c r="FL112" s="88"/>
      <c r="FM112" s="88"/>
      <c r="FN112" s="88"/>
      <c r="FO112" s="88"/>
      <c r="FP112" s="88"/>
      <c r="FQ112" s="88"/>
      <c r="FR112" s="88"/>
      <c r="FS112" s="88"/>
      <c r="FT112" s="88"/>
      <c r="FU112" s="88"/>
      <c r="FV112" s="88"/>
      <c r="FW112" s="88"/>
      <c r="FX112" s="88"/>
      <c r="FY112" s="88"/>
      <c r="FZ112" s="88"/>
      <c r="GA112" s="88"/>
      <c r="GB112" s="88"/>
      <c r="GC112" s="88"/>
      <c r="GD112" s="88"/>
      <c r="GE112" s="88"/>
      <c r="GF112" s="88"/>
      <c r="GG112" s="88"/>
      <c r="GH112" s="88"/>
      <c r="GI112" s="88"/>
      <c r="GJ112" s="88"/>
      <c r="GK112" s="88"/>
      <c r="GL112" s="88"/>
      <c r="GM112" s="88"/>
      <c r="GN112" s="88"/>
      <c r="GO112" s="104" t="n">
        <f aca="false">C112+2</f>
        <v>33.4</v>
      </c>
      <c r="GP112" s="105" t="n">
        <f aca="false">GO112*20</f>
        <v>668</v>
      </c>
      <c r="GQ112" s="90"/>
      <c r="GR112" s="90"/>
      <c r="GS112" s="90"/>
      <c r="GT112" s="90"/>
      <c r="GU112" s="88"/>
      <c r="GV112" s="88"/>
      <c r="GW112" s="88"/>
      <c r="GX112" s="88"/>
      <c r="GY112" s="88"/>
      <c r="GZ112" s="88"/>
      <c r="HA112" s="88"/>
      <c r="HB112" s="88"/>
      <c r="HC112" s="88"/>
      <c r="HD112" s="88"/>
      <c r="HE112" s="88"/>
    </row>
    <row r="113" s="88" customFormat="true" ht="15" hidden="false" customHeight="false" outlineLevel="0" collapsed="false">
      <c r="A113" s="118" t="s">
        <v>347</v>
      </c>
      <c r="B113" s="112" t="s">
        <v>348</v>
      </c>
      <c r="C113" s="93" t="n">
        <v>47.1</v>
      </c>
      <c r="D113" s="116" t="n">
        <f aca="false">C113*20</f>
        <v>942</v>
      </c>
      <c r="E113" s="94"/>
      <c r="F113" s="95" t="n">
        <f aca="false">E113*D113</f>
        <v>0</v>
      </c>
      <c r="G113" s="114" t="s">
        <v>349</v>
      </c>
      <c r="H113" s="64" t="s">
        <v>202</v>
      </c>
      <c r="I113" s="65" t="s">
        <v>203</v>
      </c>
      <c r="J113" s="67"/>
      <c r="K113" s="67"/>
      <c r="L113" s="97"/>
      <c r="M113" s="124"/>
      <c r="N113" s="67"/>
      <c r="O113" s="72"/>
      <c r="P113" s="72"/>
      <c r="Q113" s="68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67"/>
      <c r="AT113" s="67"/>
      <c r="AU113" s="67"/>
      <c r="AV113" s="67"/>
      <c r="AW113" s="67"/>
      <c r="AX113" s="67"/>
      <c r="AY113" s="67"/>
      <c r="AZ113" s="66"/>
      <c r="BA113" s="66"/>
      <c r="BB113" s="66"/>
      <c r="BC113" s="66"/>
      <c r="BD113" s="66"/>
      <c r="BE113" s="68"/>
      <c r="BF113" s="68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68"/>
      <c r="CK113" s="68"/>
      <c r="CL113" s="68"/>
      <c r="CM113" s="68"/>
      <c r="CN113" s="68"/>
      <c r="CO113" s="68"/>
      <c r="CP113" s="68"/>
      <c r="CQ113" s="66"/>
      <c r="CR113" s="66"/>
      <c r="CS113" s="66"/>
      <c r="CT113" s="68"/>
      <c r="CU113" s="11"/>
      <c r="CV113" s="11"/>
      <c r="CW113" s="15"/>
      <c r="CX113" s="11"/>
      <c r="CY113" s="11"/>
      <c r="CZ113" s="11"/>
      <c r="DA113" s="99" t="s">
        <v>350</v>
      </c>
      <c r="DB113" s="11" t="e">
        <f aca="false">VLOOKUP(DA113,$CT$12:$CU$326,2,0)</f>
        <v>#N/A</v>
      </c>
      <c r="DC113" s="11" t="e">
        <f aca="false">VLOOKUP(DA113,$CT$12:$CV$326,3,0)</f>
        <v>#N/A</v>
      </c>
      <c r="DD113" s="11"/>
      <c r="DE113" s="100" t="n">
        <v>780</v>
      </c>
      <c r="DF113" s="11"/>
      <c r="DG113" s="11"/>
      <c r="DH113" s="11"/>
      <c r="DI113" s="11" t="s">
        <v>351</v>
      </c>
      <c r="DJ113" s="11" t="n">
        <f aca="false">E113</f>
        <v>0</v>
      </c>
      <c r="DK113" s="101" t="n">
        <f aca="false">D113</f>
        <v>942</v>
      </c>
      <c r="DL113" s="11" t="n">
        <f aca="false">DK113*DJ113</f>
        <v>0</v>
      </c>
      <c r="DM113" s="11"/>
      <c r="DN113" s="11" t="n">
        <v>127</v>
      </c>
      <c r="DO113" s="11"/>
      <c r="DP113" s="11"/>
      <c r="DQ113" s="11"/>
      <c r="DR113" s="11"/>
      <c r="DS113" s="11"/>
      <c r="DT113" s="11"/>
      <c r="DU113" s="15"/>
      <c r="DV113" s="15"/>
      <c r="DW113" s="15"/>
      <c r="DX113" s="32"/>
      <c r="DY113" s="32"/>
      <c r="DZ113" s="32"/>
      <c r="EA113" s="32"/>
      <c r="EB113" s="102"/>
      <c r="EC113" s="102"/>
      <c r="ED113" s="102"/>
      <c r="EE113" s="102"/>
      <c r="EF113" s="102"/>
      <c r="EK113" s="102"/>
      <c r="EL113" s="102"/>
      <c r="EM113" s="102"/>
      <c r="GM113" s="103"/>
      <c r="GO113" s="104" t="n">
        <f aca="false">C113+2</f>
        <v>49.1</v>
      </c>
      <c r="GP113" s="105" t="n">
        <f aca="false">GO113*20</f>
        <v>982</v>
      </c>
      <c r="GQ113" s="90"/>
      <c r="GR113" s="90"/>
      <c r="GS113" s="90"/>
      <c r="GT113" s="90"/>
      <c r="GU113" s="90"/>
      <c r="GV113" s="90"/>
      <c r="GW113" s="90"/>
      <c r="GX113" s="90"/>
      <c r="GY113" s="90"/>
      <c r="GZ113" s="90"/>
      <c r="AMI113" s="0"/>
      <c r="AMJ113" s="0"/>
    </row>
    <row r="114" customFormat="false" ht="15" hidden="false" customHeight="false" outlineLevel="0" collapsed="false">
      <c r="A114" s="91" t="s">
        <v>352</v>
      </c>
      <c r="B114" s="112" t="s">
        <v>302</v>
      </c>
      <c r="C114" s="93" t="n">
        <v>25.12</v>
      </c>
      <c r="D114" s="116" t="n">
        <f aca="false">C114*20</f>
        <v>502.4</v>
      </c>
      <c r="E114" s="94"/>
      <c r="F114" s="95" t="n">
        <f aca="false">E114*D114</f>
        <v>0</v>
      </c>
      <c r="G114" s="114" t="s">
        <v>353</v>
      </c>
      <c r="H114" s="64" t="s">
        <v>202</v>
      </c>
      <c r="I114" s="65" t="s">
        <v>203</v>
      </c>
      <c r="J114" s="67"/>
      <c r="K114" s="67"/>
      <c r="L114" s="97"/>
      <c r="M114" s="124"/>
      <c r="N114" s="67"/>
      <c r="O114" s="72"/>
      <c r="P114" s="72"/>
      <c r="Q114" s="68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67"/>
      <c r="AT114" s="67"/>
      <c r="AU114" s="67"/>
      <c r="AV114" s="67"/>
      <c r="AW114" s="67"/>
      <c r="AX114" s="67"/>
      <c r="AY114" s="67"/>
      <c r="AZ114" s="66"/>
      <c r="BA114" s="66"/>
      <c r="BB114" s="66"/>
      <c r="BC114" s="66"/>
      <c r="BD114" s="66"/>
      <c r="BE114" s="68"/>
      <c r="BF114" s="68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68"/>
      <c r="CK114" s="68"/>
      <c r="CL114" s="68"/>
      <c r="CM114" s="68"/>
      <c r="CN114" s="68"/>
      <c r="CO114" s="68"/>
      <c r="CP114" s="68"/>
      <c r="CQ114" s="66"/>
      <c r="CR114" s="66"/>
      <c r="CS114" s="66"/>
      <c r="CT114" s="68"/>
      <c r="CV114" s="11"/>
      <c r="CW114" s="15"/>
      <c r="CX114" s="11"/>
      <c r="CY114" s="11"/>
      <c r="CZ114" s="11"/>
      <c r="DA114" s="99" t="s">
        <v>352</v>
      </c>
      <c r="DB114" s="11" t="e">
        <f aca="false">VLOOKUP(DA114,$CT$12:$CU$326,2,0)</f>
        <v>#N/A</v>
      </c>
      <c r="DC114" s="11" t="e">
        <f aca="false">VLOOKUP(DA114,$CT$12:$CV$326,3,0)</f>
        <v>#N/A</v>
      </c>
      <c r="DD114" s="11"/>
      <c r="DE114" s="100" t="n">
        <v>416</v>
      </c>
      <c r="DF114" s="11"/>
      <c r="DG114" s="11"/>
      <c r="DH114" s="11"/>
      <c r="DI114" s="11" t="s">
        <v>354</v>
      </c>
      <c r="DJ114" s="11" t="n">
        <f aca="false">E114</f>
        <v>0</v>
      </c>
      <c r="DK114" s="101" t="n">
        <f aca="false">D114</f>
        <v>502.4</v>
      </c>
      <c r="DL114" s="11" t="n">
        <f aca="false">DK114*DJ114</f>
        <v>0</v>
      </c>
      <c r="DM114" s="11"/>
      <c r="DN114" s="11" t="n">
        <v>128</v>
      </c>
      <c r="DO114" s="11"/>
      <c r="DP114" s="11"/>
      <c r="DQ114" s="11"/>
      <c r="DR114" s="11"/>
      <c r="DS114" s="11"/>
      <c r="DT114" s="11"/>
      <c r="DU114" s="15"/>
      <c r="DV114" s="15"/>
      <c r="DW114" s="15"/>
      <c r="DX114" s="32"/>
      <c r="DY114" s="32"/>
      <c r="DZ114" s="32"/>
      <c r="EA114" s="32"/>
      <c r="EB114" s="102"/>
      <c r="EC114" s="102"/>
      <c r="ED114" s="102"/>
      <c r="EE114" s="102"/>
      <c r="EF114" s="102"/>
      <c r="EG114" s="88"/>
      <c r="EH114" s="88"/>
      <c r="EI114" s="88"/>
      <c r="EJ114" s="88"/>
      <c r="EK114" s="102"/>
      <c r="EL114" s="102"/>
      <c r="EM114" s="102"/>
      <c r="EN114" s="88"/>
      <c r="EO114" s="88"/>
      <c r="EP114" s="88"/>
      <c r="EQ114" s="88"/>
      <c r="ER114" s="88"/>
      <c r="ES114" s="88"/>
      <c r="ET114" s="88"/>
      <c r="EU114" s="88"/>
      <c r="EV114" s="88"/>
      <c r="EW114" s="88"/>
      <c r="EX114" s="88"/>
      <c r="EY114" s="88"/>
      <c r="EZ114" s="88"/>
      <c r="FA114" s="88"/>
      <c r="FB114" s="88"/>
      <c r="FC114" s="88"/>
      <c r="FD114" s="88"/>
      <c r="FE114" s="88"/>
      <c r="FF114" s="88"/>
      <c r="FG114" s="88"/>
      <c r="FH114" s="88"/>
      <c r="FI114" s="88"/>
      <c r="FJ114" s="88"/>
      <c r="FK114" s="88"/>
      <c r="FL114" s="88"/>
      <c r="FM114" s="88"/>
      <c r="FN114" s="88"/>
      <c r="FO114" s="88"/>
      <c r="FP114" s="88"/>
      <c r="FQ114" s="88"/>
      <c r="FR114" s="88"/>
      <c r="FS114" s="88"/>
      <c r="FT114" s="88"/>
      <c r="FU114" s="88"/>
      <c r="FV114" s="88"/>
      <c r="FW114" s="88"/>
      <c r="FX114" s="88"/>
      <c r="FY114" s="88"/>
      <c r="FZ114" s="88"/>
      <c r="GA114" s="88"/>
      <c r="GB114" s="88"/>
      <c r="GC114" s="88"/>
      <c r="GD114" s="88"/>
      <c r="GE114" s="88"/>
      <c r="GF114" s="88"/>
      <c r="GG114" s="88"/>
      <c r="GH114" s="88"/>
      <c r="GI114" s="88"/>
      <c r="GJ114" s="88"/>
      <c r="GK114" s="88"/>
      <c r="GL114" s="88"/>
      <c r="GM114" s="103"/>
      <c r="GN114" s="88"/>
      <c r="GO114" s="104" t="n">
        <f aca="false">C114+2</f>
        <v>27.12</v>
      </c>
      <c r="GP114" s="105" t="n">
        <f aca="false">GO114*20</f>
        <v>542.4</v>
      </c>
      <c r="GQ114" s="90"/>
      <c r="GR114" s="90"/>
      <c r="GS114" s="90"/>
      <c r="GT114" s="90"/>
      <c r="GU114" s="90"/>
      <c r="GV114" s="90"/>
      <c r="GW114" s="90"/>
      <c r="GX114" s="90"/>
      <c r="GY114" s="90"/>
      <c r="GZ114" s="90"/>
      <c r="HA114" s="88"/>
      <c r="HB114" s="88"/>
      <c r="HC114" s="88"/>
      <c r="HD114" s="88"/>
      <c r="HE114" s="88"/>
    </row>
    <row r="115" customFormat="false" ht="15" hidden="false" customHeight="true" outlineLevel="0" collapsed="false">
      <c r="A115" s="118" t="s">
        <v>355</v>
      </c>
      <c r="B115" s="112" t="s">
        <v>356</v>
      </c>
      <c r="C115" s="93" t="n">
        <v>59.66</v>
      </c>
      <c r="D115" s="116" t="n">
        <f aca="false">C115*20</f>
        <v>1193.2</v>
      </c>
      <c r="E115" s="94"/>
      <c r="F115" s="95" t="n">
        <f aca="false">E115*D115</f>
        <v>0</v>
      </c>
      <c r="G115" s="114" t="s">
        <v>357</v>
      </c>
      <c r="H115" s="64" t="s">
        <v>202</v>
      </c>
      <c r="I115" s="65" t="s">
        <v>203</v>
      </c>
      <c r="J115" s="67"/>
      <c r="K115" s="67"/>
      <c r="L115" s="97"/>
      <c r="M115" s="124"/>
      <c r="N115" s="67"/>
      <c r="O115" s="72"/>
      <c r="P115" s="72"/>
      <c r="Q115" s="68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67"/>
      <c r="AT115" s="67"/>
      <c r="AU115" s="67"/>
      <c r="AV115" s="67"/>
      <c r="AW115" s="67"/>
      <c r="AX115" s="67"/>
      <c r="AY115" s="67"/>
      <c r="AZ115" s="66"/>
      <c r="BA115" s="66"/>
      <c r="BB115" s="66"/>
      <c r="BC115" s="66"/>
      <c r="BD115" s="66"/>
      <c r="BE115" s="68"/>
      <c r="BF115" s="68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6"/>
      <c r="CR115" s="66"/>
      <c r="CS115" s="66"/>
      <c r="CT115" s="68"/>
      <c r="CV115" s="11"/>
      <c r="CW115" s="15"/>
      <c r="CX115" s="11"/>
      <c r="CY115" s="11"/>
      <c r="CZ115" s="11"/>
      <c r="DA115" s="99" t="s">
        <v>358</v>
      </c>
      <c r="DB115" s="11" t="e">
        <f aca="false">VLOOKUP(DA115,$CT$12:$CU$326,2,0)</f>
        <v>#N/A</v>
      </c>
      <c r="DC115" s="11" t="e">
        <f aca="false">VLOOKUP(DA115,$CT$12:$CV$326,3,0)</f>
        <v>#N/A</v>
      </c>
      <c r="DD115" s="11"/>
      <c r="DE115" s="100" t="n">
        <v>988</v>
      </c>
      <c r="DF115" s="11"/>
      <c r="DG115" s="11"/>
      <c r="DH115" s="11"/>
      <c r="DI115" s="11" t="s">
        <v>359</v>
      </c>
      <c r="DJ115" s="11" t="n">
        <f aca="false">E115</f>
        <v>0</v>
      </c>
      <c r="DK115" s="101" t="n">
        <f aca="false">D115</f>
        <v>1193.2</v>
      </c>
      <c r="DL115" s="11" t="n">
        <f aca="false">DK115*DJ115</f>
        <v>0</v>
      </c>
      <c r="DM115" s="11"/>
      <c r="DN115" s="11" t="n">
        <v>129</v>
      </c>
      <c r="DO115" s="11"/>
      <c r="DP115" s="11"/>
      <c r="DQ115" s="11"/>
      <c r="DR115" s="11"/>
      <c r="DS115" s="11"/>
      <c r="DT115" s="11"/>
      <c r="DU115" s="15"/>
      <c r="DV115" s="15"/>
      <c r="DW115" s="15"/>
      <c r="DX115" s="32"/>
      <c r="DY115" s="32"/>
      <c r="DZ115" s="32"/>
      <c r="EA115" s="32"/>
      <c r="EB115" s="102"/>
      <c r="EC115" s="102"/>
      <c r="ED115" s="102"/>
      <c r="EE115" s="102"/>
      <c r="EF115" s="102"/>
      <c r="EG115" s="88"/>
      <c r="EH115" s="88"/>
      <c r="EI115" s="88"/>
      <c r="EJ115" s="88"/>
      <c r="EK115" s="102"/>
      <c r="EL115" s="102"/>
      <c r="EM115" s="102"/>
      <c r="EN115" s="88"/>
      <c r="EO115" s="88"/>
      <c r="EP115" s="88"/>
      <c r="EQ115" s="88"/>
      <c r="ER115" s="88"/>
      <c r="ES115" s="88"/>
      <c r="ET115" s="88"/>
      <c r="EU115" s="88"/>
      <c r="EV115" s="88"/>
      <c r="EW115" s="88"/>
      <c r="EX115" s="88"/>
      <c r="EY115" s="88"/>
      <c r="EZ115" s="88"/>
      <c r="FA115" s="88"/>
      <c r="FB115" s="88"/>
      <c r="FC115" s="88"/>
      <c r="FD115" s="88"/>
      <c r="FE115" s="88"/>
      <c r="FF115" s="88"/>
      <c r="FG115" s="88"/>
      <c r="FH115" s="88"/>
      <c r="FI115" s="88"/>
      <c r="FJ115" s="88"/>
      <c r="FK115" s="88"/>
      <c r="FL115" s="88"/>
      <c r="FM115" s="88"/>
      <c r="FN115" s="88"/>
      <c r="FO115" s="88"/>
      <c r="FP115" s="88"/>
      <c r="FQ115" s="88"/>
      <c r="FR115" s="88"/>
      <c r="FS115" s="88"/>
      <c r="FT115" s="88"/>
      <c r="FU115" s="88"/>
      <c r="FV115" s="88"/>
      <c r="FW115" s="88"/>
      <c r="FX115" s="88"/>
      <c r="FY115" s="88"/>
      <c r="FZ115" s="88"/>
      <c r="GA115" s="88"/>
      <c r="GB115" s="88"/>
      <c r="GC115" s="88"/>
      <c r="GD115" s="88"/>
      <c r="GE115" s="88"/>
      <c r="GF115" s="88"/>
      <c r="GG115" s="88"/>
      <c r="GH115" s="88"/>
      <c r="GI115" s="88"/>
      <c r="GJ115" s="88"/>
      <c r="GK115" s="88"/>
      <c r="GL115" s="88"/>
      <c r="GM115" s="103"/>
      <c r="GN115" s="88"/>
      <c r="GO115" s="104" t="n">
        <f aca="false">C115+2</f>
        <v>61.66</v>
      </c>
      <c r="GP115" s="105" t="n">
        <f aca="false">GO115*20</f>
        <v>1233.2</v>
      </c>
      <c r="GQ115" s="90"/>
      <c r="GR115" s="90"/>
      <c r="GS115" s="90"/>
      <c r="GT115" s="90"/>
      <c r="GU115" s="90"/>
      <c r="GV115" s="90"/>
      <c r="GW115" s="90"/>
      <c r="GX115" s="90"/>
      <c r="GY115" s="90"/>
      <c r="GZ115" s="90"/>
      <c r="HA115" s="88"/>
      <c r="HB115" s="88"/>
      <c r="HC115" s="88"/>
      <c r="HD115" s="88"/>
      <c r="HE115" s="88"/>
    </row>
    <row r="116" customFormat="false" ht="15" hidden="false" customHeight="true" outlineLevel="0" collapsed="false">
      <c r="A116" s="91" t="s">
        <v>360</v>
      </c>
      <c r="B116" s="112" t="s">
        <v>356</v>
      </c>
      <c r="C116" s="93" t="n">
        <v>54.95</v>
      </c>
      <c r="D116" s="116" t="n">
        <f aca="false">C116*20</f>
        <v>1099</v>
      </c>
      <c r="E116" s="94"/>
      <c r="F116" s="95" t="n">
        <f aca="false">E116*D116</f>
        <v>0</v>
      </c>
      <c r="G116" s="96" t="s">
        <v>361</v>
      </c>
      <c r="H116" s="64" t="s">
        <v>202</v>
      </c>
      <c r="I116" s="65" t="s">
        <v>203</v>
      </c>
      <c r="J116" s="67"/>
      <c r="K116" s="67"/>
      <c r="L116" s="97"/>
      <c r="M116" s="68"/>
      <c r="N116" s="67"/>
      <c r="O116" s="72"/>
      <c r="P116" s="72"/>
      <c r="Q116" s="68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67"/>
      <c r="AT116" s="67"/>
      <c r="AU116" s="67"/>
      <c r="AV116" s="67"/>
      <c r="AW116" s="67"/>
      <c r="AX116" s="67"/>
      <c r="AY116" s="67"/>
      <c r="AZ116" s="66"/>
      <c r="BA116" s="66"/>
      <c r="BB116" s="66"/>
      <c r="BC116" s="66"/>
      <c r="BD116" s="66"/>
      <c r="BE116" s="68"/>
      <c r="BF116" s="68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6"/>
      <c r="CR116" s="66"/>
      <c r="CS116" s="66"/>
      <c r="CT116" s="68"/>
      <c r="CV116" s="11"/>
      <c r="CW116" s="15"/>
      <c r="CX116" s="11"/>
      <c r="CY116" s="11"/>
      <c r="CZ116" s="11"/>
      <c r="DA116" s="99" t="s">
        <v>362</v>
      </c>
      <c r="DB116" s="11" t="e">
        <f aca="false">VLOOKUP(DA116,$CT$12:$CU$326,2,0)</f>
        <v>#N/A</v>
      </c>
      <c r="DC116" s="11" t="e">
        <f aca="false">VLOOKUP(DA116,$CT$12:$CV$326,3,0)</f>
        <v>#N/A</v>
      </c>
      <c r="DD116" s="11"/>
      <c r="DE116" s="100" t="n">
        <v>910</v>
      </c>
      <c r="DF116" s="11"/>
      <c r="DG116" s="11"/>
      <c r="DH116" s="11"/>
      <c r="DI116" s="11" t="s">
        <v>363</v>
      </c>
      <c r="DJ116" s="11" t="n">
        <f aca="false">E116</f>
        <v>0</v>
      </c>
      <c r="DK116" s="101" t="n">
        <f aca="false">D116</f>
        <v>1099</v>
      </c>
      <c r="DL116" s="11" t="n">
        <f aca="false">DK116*DJ116</f>
        <v>0</v>
      </c>
      <c r="DM116" s="11"/>
      <c r="DN116" s="11" t="n">
        <v>130</v>
      </c>
      <c r="DO116" s="11"/>
      <c r="DP116" s="11"/>
      <c r="DQ116" s="11"/>
      <c r="DR116" s="11"/>
      <c r="DS116" s="11"/>
      <c r="DT116" s="11"/>
      <c r="DU116" s="15"/>
      <c r="DV116" s="15"/>
      <c r="DW116" s="15"/>
      <c r="DX116" s="32"/>
      <c r="DY116" s="32"/>
      <c r="DZ116" s="32"/>
      <c r="EA116" s="32"/>
      <c r="EB116" s="102"/>
      <c r="EC116" s="102"/>
      <c r="ED116" s="102"/>
      <c r="EE116" s="102"/>
      <c r="EF116" s="102"/>
      <c r="EG116" s="88"/>
      <c r="EH116" s="88"/>
      <c r="EI116" s="88"/>
      <c r="EJ116" s="88"/>
      <c r="EK116" s="102"/>
      <c r="EL116" s="102"/>
      <c r="EM116" s="102"/>
      <c r="EN116" s="88"/>
      <c r="EO116" s="88"/>
      <c r="EP116" s="88"/>
      <c r="EQ116" s="88"/>
      <c r="ER116" s="88"/>
      <c r="ES116" s="88"/>
      <c r="ET116" s="88"/>
      <c r="EU116" s="88"/>
      <c r="EV116" s="88"/>
      <c r="EW116" s="88"/>
      <c r="EX116" s="88"/>
      <c r="EY116" s="88"/>
      <c r="EZ116" s="88"/>
      <c r="FA116" s="88"/>
      <c r="FB116" s="88"/>
      <c r="FC116" s="88"/>
      <c r="FD116" s="88"/>
      <c r="FE116" s="88"/>
      <c r="FF116" s="88"/>
      <c r="FG116" s="88"/>
      <c r="FH116" s="88"/>
      <c r="FI116" s="88"/>
      <c r="FJ116" s="88"/>
      <c r="FK116" s="88"/>
      <c r="FL116" s="88"/>
      <c r="FM116" s="88"/>
      <c r="FN116" s="88"/>
      <c r="FO116" s="88"/>
      <c r="FP116" s="88"/>
      <c r="FQ116" s="88"/>
      <c r="FR116" s="88"/>
      <c r="FS116" s="88"/>
      <c r="FT116" s="88"/>
      <c r="FU116" s="88"/>
      <c r="FV116" s="88"/>
      <c r="FW116" s="88"/>
      <c r="FX116" s="88"/>
      <c r="FY116" s="88"/>
      <c r="FZ116" s="88"/>
      <c r="GA116" s="88"/>
      <c r="GB116" s="88"/>
      <c r="GC116" s="88"/>
      <c r="GD116" s="88"/>
      <c r="GE116" s="88"/>
      <c r="GF116" s="88"/>
      <c r="GG116" s="88"/>
      <c r="GH116" s="88"/>
      <c r="GI116" s="88"/>
      <c r="GJ116" s="88"/>
      <c r="GK116" s="88"/>
      <c r="GL116" s="88"/>
      <c r="GM116" s="103"/>
      <c r="GN116" s="88"/>
      <c r="GO116" s="104" t="n">
        <f aca="false">C116+2</f>
        <v>56.95</v>
      </c>
      <c r="GP116" s="105" t="n">
        <f aca="false">GO116*20</f>
        <v>1139</v>
      </c>
      <c r="GQ116" s="90"/>
      <c r="GR116" s="90"/>
      <c r="GS116" s="90"/>
      <c r="GT116" s="90"/>
      <c r="GU116" s="90"/>
      <c r="GV116" s="90"/>
      <c r="GW116" s="90"/>
      <c r="GX116" s="90"/>
      <c r="GY116" s="90"/>
      <c r="GZ116" s="90"/>
      <c r="HA116" s="88"/>
      <c r="HB116" s="88"/>
      <c r="HC116" s="88"/>
      <c r="HD116" s="88"/>
      <c r="HE116" s="88"/>
    </row>
    <row r="117" customFormat="false" ht="15" hidden="false" customHeight="true" outlineLevel="0" collapsed="false">
      <c r="A117" s="118" t="s">
        <v>364</v>
      </c>
      <c r="B117" s="112" t="s">
        <v>356</v>
      </c>
      <c r="C117" s="93" t="n">
        <v>39.25</v>
      </c>
      <c r="D117" s="116" t="n">
        <f aca="false">C117*20</f>
        <v>785</v>
      </c>
      <c r="E117" s="94"/>
      <c r="F117" s="95" t="n">
        <f aca="false">E117*D117</f>
        <v>0</v>
      </c>
      <c r="G117" s="114" t="s">
        <v>365</v>
      </c>
      <c r="H117" s="64" t="s">
        <v>202</v>
      </c>
      <c r="I117" s="65" t="s">
        <v>203</v>
      </c>
      <c r="J117" s="67"/>
      <c r="K117" s="67"/>
      <c r="L117" s="97"/>
      <c r="M117" s="124"/>
      <c r="N117" s="67"/>
      <c r="O117" s="72"/>
      <c r="P117" s="72"/>
      <c r="Q117" s="68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67"/>
      <c r="AT117" s="67"/>
      <c r="AU117" s="67"/>
      <c r="AV117" s="67"/>
      <c r="AW117" s="67"/>
      <c r="AX117" s="67"/>
      <c r="AY117" s="67"/>
      <c r="AZ117" s="66"/>
      <c r="BA117" s="66"/>
      <c r="BB117" s="66"/>
      <c r="BC117" s="66"/>
      <c r="BD117" s="66"/>
      <c r="BE117" s="68"/>
      <c r="BF117" s="68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68"/>
      <c r="CK117" s="68"/>
      <c r="CL117" s="68"/>
      <c r="CM117" s="68"/>
      <c r="CN117" s="68"/>
      <c r="CO117" s="68"/>
      <c r="CP117" s="68"/>
      <c r="CQ117" s="66"/>
      <c r="CR117" s="66"/>
      <c r="CS117" s="66"/>
      <c r="CT117" s="68"/>
      <c r="CV117" s="11"/>
      <c r="CW117" s="15"/>
      <c r="CX117" s="11"/>
      <c r="CY117" s="11"/>
      <c r="CZ117" s="11"/>
      <c r="DA117" s="99" t="s">
        <v>364</v>
      </c>
      <c r="DB117" s="11" t="e">
        <f aca="false">VLOOKUP(DA117,$CT$12:$CU$326,2,0)</f>
        <v>#N/A</v>
      </c>
      <c r="DC117" s="11" t="e">
        <f aca="false">VLOOKUP(DA117,$CT$12:$CV$326,3,0)</f>
        <v>#N/A</v>
      </c>
      <c r="DD117" s="11"/>
      <c r="DE117" s="100" t="n">
        <v>702</v>
      </c>
      <c r="DF117" s="11"/>
      <c r="DG117" s="11"/>
      <c r="DH117" s="11"/>
      <c r="DI117" s="11" t="s">
        <v>366</v>
      </c>
      <c r="DJ117" s="11" t="n">
        <f aca="false">E117</f>
        <v>0</v>
      </c>
      <c r="DK117" s="101" t="n">
        <f aca="false">D117</f>
        <v>785</v>
      </c>
      <c r="DL117" s="11" t="n">
        <f aca="false">DK117*DJ117</f>
        <v>0</v>
      </c>
      <c r="DM117" s="11"/>
      <c r="DN117" s="11" t="n">
        <v>133</v>
      </c>
      <c r="DO117" s="11"/>
      <c r="DP117" s="11"/>
      <c r="DQ117" s="11"/>
      <c r="DR117" s="11"/>
      <c r="DS117" s="11"/>
      <c r="DT117" s="11"/>
      <c r="DU117" s="15"/>
      <c r="DV117" s="15"/>
      <c r="DW117" s="15"/>
      <c r="DX117" s="32"/>
      <c r="DY117" s="32"/>
      <c r="DZ117" s="32"/>
      <c r="EA117" s="32"/>
      <c r="EB117" s="102"/>
      <c r="EC117" s="102"/>
      <c r="ED117" s="102"/>
      <c r="EE117" s="102"/>
      <c r="EF117" s="102"/>
      <c r="EG117" s="88"/>
      <c r="EH117" s="88"/>
      <c r="EI117" s="88"/>
      <c r="EJ117" s="88"/>
      <c r="EK117" s="102"/>
      <c r="EL117" s="102"/>
      <c r="EM117" s="102"/>
      <c r="EN117" s="88"/>
      <c r="EO117" s="88"/>
      <c r="EP117" s="88"/>
      <c r="EQ117" s="88"/>
      <c r="ER117" s="88"/>
      <c r="ES117" s="88"/>
      <c r="ET117" s="88"/>
      <c r="EU117" s="88"/>
      <c r="EV117" s="88"/>
      <c r="EW117" s="88"/>
      <c r="EX117" s="88"/>
      <c r="EY117" s="88"/>
      <c r="EZ117" s="88"/>
      <c r="FA117" s="88"/>
      <c r="FB117" s="88"/>
      <c r="FC117" s="88"/>
      <c r="FD117" s="88"/>
      <c r="FE117" s="88"/>
      <c r="FF117" s="88"/>
      <c r="FG117" s="88"/>
      <c r="FH117" s="88"/>
      <c r="FI117" s="88"/>
      <c r="FJ117" s="88"/>
      <c r="FK117" s="88"/>
      <c r="FL117" s="88"/>
      <c r="FM117" s="88"/>
      <c r="FN117" s="88"/>
      <c r="FO117" s="88"/>
      <c r="FP117" s="88"/>
      <c r="FQ117" s="88"/>
      <c r="FR117" s="88"/>
      <c r="FS117" s="88"/>
      <c r="FT117" s="88"/>
      <c r="FU117" s="88"/>
      <c r="FV117" s="88"/>
      <c r="FW117" s="88"/>
      <c r="FX117" s="88"/>
      <c r="FY117" s="88"/>
      <c r="FZ117" s="88"/>
      <c r="GA117" s="88"/>
      <c r="GB117" s="88"/>
      <c r="GC117" s="88"/>
      <c r="GD117" s="88"/>
      <c r="GE117" s="88"/>
      <c r="GF117" s="88"/>
      <c r="GG117" s="88"/>
      <c r="GH117" s="88"/>
      <c r="GI117" s="88"/>
      <c r="GJ117" s="88"/>
      <c r="GK117" s="88"/>
      <c r="GL117" s="88"/>
      <c r="GM117" s="103"/>
      <c r="GN117" s="88"/>
      <c r="GO117" s="104" t="n">
        <f aca="false">C117+2</f>
        <v>41.25</v>
      </c>
      <c r="GP117" s="105" t="n">
        <f aca="false">GO117*20</f>
        <v>825</v>
      </c>
      <c r="GQ117" s="90"/>
      <c r="GR117" s="90"/>
      <c r="GS117" s="90"/>
      <c r="GT117" s="90"/>
      <c r="GU117" s="90"/>
      <c r="GV117" s="90"/>
      <c r="GW117" s="90"/>
      <c r="GX117" s="90"/>
      <c r="GY117" s="90"/>
      <c r="GZ117" s="90"/>
      <c r="HA117" s="88"/>
      <c r="HB117" s="88"/>
      <c r="HC117" s="88"/>
      <c r="HD117" s="88"/>
      <c r="HE117" s="88"/>
    </row>
    <row r="118" customFormat="false" ht="15" hidden="false" customHeight="true" outlineLevel="0" collapsed="false">
      <c r="A118" s="118" t="s">
        <v>367</v>
      </c>
      <c r="B118" s="112" t="s">
        <v>356</v>
      </c>
      <c r="C118" s="93" t="n">
        <v>39.25</v>
      </c>
      <c r="D118" s="116" t="n">
        <f aca="false">C118*20</f>
        <v>785</v>
      </c>
      <c r="E118" s="95"/>
      <c r="F118" s="95" t="n">
        <f aca="false">E118*D118</f>
        <v>0</v>
      </c>
      <c r="G118" s="114" t="s">
        <v>368</v>
      </c>
      <c r="H118" s="64" t="s">
        <v>202</v>
      </c>
      <c r="I118" s="65" t="s">
        <v>203</v>
      </c>
      <c r="J118" s="67"/>
      <c r="K118" s="67"/>
      <c r="L118" s="97"/>
      <c r="M118" s="124"/>
      <c r="N118" s="67"/>
      <c r="O118" s="72"/>
      <c r="P118" s="72"/>
      <c r="Q118" s="68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68"/>
      <c r="CK118" s="68"/>
      <c r="CL118" s="68"/>
      <c r="CM118" s="68"/>
      <c r="CN118" s="68"/>
      <c r="CO118" s="68"/>
      <c r="CP118" s="68"/>
      <c r="CQ118" s="66"/>
      <c r="CR118" s="66"/>
      <c r="CS118" s="66"/>
      <c r="CT118" s="68"/>
      <c r="CV118" s="11"/>
      <c r="CW118" s="15"/>
      <c r="CX118" s="11"/>
      <c r="CY118" s="11"/>
      <c r="CZ118" s="11"/>
      <c r="DA118" s="99" t="s">
        <v>367</v>
      </c>
      <c r="DB118" s="11" t="e">
        <f aca="false">VLOOKUP(DA118,$CT$12:$CU$326,2,0)</f>
        <v>#N/A</v>
      </c>
      <c r="DC118" s="11" t="e">
        <f aca="false">VLOOKUP(DA118,$CT$12:$CV$326,3,0)</f>
        <v>#N/A</v>
      </c>
      <c r="DD118" s="11"/>
      <c r="DE118" s="100" t="n">
        <v>650</v>
      </c>
      <c r="DF118" s="11"/>
      <c r="DG118" s="11"/>
      <c r="DH118" s="11"/>
      <c r="DI118" s="11" t="s">
        <v>369</v>
      </c>
      <c r="DJ118" s="11" t="n">
        <f aca="false">E118</f>
        <v>0</v>
      </c>
      <c r="DK118" s="101" t="n">
        <f aca="false">D118</f>
        <v>785</v>
      </c>
      <c r="DL118" s="11" t="n">
        <f aca="false">DK118*DJ118</f>
        <v>0</v>
      </c>
      <c r="DM118" s="11"/>
      <c r="DN118" s="11" t="n">
        <v>134</v>
      </c>
      <c r="DO118" s="11"/>
      <c r="DP118" s="11"/>
      <c r="DQ118" s="11"/>
      <c r="DR118" s="11"/>
      <c r="DS118" s="11"/>
      <c r="DT118" s="11"/>
      <c r="DU118" s="15"/>
      <c r="DV118" s="15"/>
      <c r="DW118" s="15"/>
      <c r="DX118" s="32"/>
      <c r="DY118" s="32"/>
      <c r="DZ118" s="32"/>
      <c r="EA118" s="32"/>
      <c r="EB118" s="102"/>
      <c r="EC118" s="102"/>
      <c r="ED118" s="102"/>
      <c r="EE118" s="102"/>
      <c r="EF118" s="102"/>
      <c r="EG118" s="88"/>
      <c r="EH118" s="88"/>
      <c r="EI118" s="88"/>
      <c r="EJ118" s="88"/>
      <c r="EK118" s="102"/>
      <c r="EL118" s="102"/>
      <c r="EM118" s="102"/>
      <c r="EN118" s="88"/>
      <c r="EO118" s="88"/>
      <c r="EP118" s="88"/>
      <c r="EQ118" s="88"/>
      <c r="ER118" s="88"/>
      <c r="ES118" s="88"/>
      <c r="ET118" s="88"/>
      <c r="EU118" s="88"/>
      <c r="EV118" s="88"/>
      <c r="EW118" s="88"/>
      <c r="EX118" s="88"/>
      <c r="EY118" s="88"/>
      <c r="EZ118" s="88"/>
      <c r="FA118" s="88"/>
      <c r="FB118" s="88"/>
      <c r="FC118" s="88"/>
      <c r="FD118" s="88"/>
      <c r="FE118" s="88"/>
      <c r="FF118" s="88"/>
      <c r="FG118" s="88"/>
      <c r="FH118" s="88"/>
      <c r="FI118" s="88"/>
      <c r="FJ118" s="88"/>
      <c r="FK118" s="88"/>
      <c r="FL118" s="88"/>
      <c r="FM118" s="88"/>
      <c r="FN118" s="88"/>
      <c r="FO118" s="88"/>
      <c r="FP118" s="88"/>
      <c r="FQ118" s="88"/>
      <c r="FR118" s="88"/>
      <c r="FS118" s="88"/>
      <c r="FT118" s="88"/>
      <c r="FU118" s="88"/>
      <c r="FV118" s="88"/>
      <c r="FW118" s="88"/>
      <c r="FX118" s="88"/>
      <c r="FY118" s="88"/>
      <c r="FZ118" s="88"/>
      <c r="GA118" s="88"/>
      <c r="GB118" s="88"/>
      <c r="GC118" s="88"/>
      <c r="GD118" s="88"/>
      <c r="GE118" s="88"/>
      <c r="GF118" s="88"/>
      <c r="GG118" s="88"/>
      <c r="GH118" s="88"/>
      <c r="GI118" s="88"/>
      <c r="GJ118" s="88"/>
      <c r="GK118" s="88"/>
      <c r="GL118" s="88"/>
      <c r="GM118" s="88"/>
      <c r="GN118" s="88"/>
      <c r="GO118" s="104" t="n">
        <f aca="false">C118+2</f>
        <v>41.25</v>
      </c>
      <c r="GP118" s="105" t="n">
        <f aca="false">GO118*20</f>
        <v>825</v>
      </c>
      <c r="GQ118" s="90"/>
      <c r="GR118" s="90"/>
      <c r="GS118" s="90"/>
      <c r="GT118" s="90"/>
      <c r="GU118" s="88"/>
      <c r="GV118" s="88"/>
      <c r="GW118" s="88"/>
      <c r="GX118" s="88"/>
      <c r="GY118" s="88"/>
      <c r="GZ118" s="88"/>
      <c r="HA118" s="88"/>
      <c r="HB118" s="88"/>
      <c r="HC118" s="88"/>
      <c r="HD118" s="88"/>
      <c r="HE118" s="88"/>
    </row>
    <row r="119" customFormat="false" ht="15" hidden="false" customHeight="true" outlineLevel="0" collapsed="false">
      <c r="A119" s="118" t="s">
        <v>370</v>
      </c>
      <c r="B119" s="112" t="s">
        <v>356</v>
      </c>
      <c r="C119" s="93" t="n">
        <v>51.81</v>
      </c>
      <c r="D119" s="116" t="n">
        <f aca="false">C119*20</f>
        <v>1036.2</v>
      </c>
      <c r="E119" s="94"/>
      <c r="F119" s="95" t="n">
        <f aca="false">E119*D119</f>
        <v>0</v>
      </c>
      <c r="G119" s="114" t="s">
        <v>371</v>
      </c>
      <c r="H119" s="64" t="s">
        <v>202</v>
      </c>
      <c r="I119" s="65" t="s">
        <v>203</v>
      </c>
      <c r="J119" s="67"/>
      <c r="K119" s="67"/>
      <c r="L119" s="97"/>
      <c r="M119" s="124"/>
      <c r="N119" s="67"/>
      <c r="O119" s="72"/>
      <c r="P119" s="72"/>
      <c r="Q119" s="68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67"/>
      <c r="AT119" s="67"/>
      <c r="AU119" s="67"/>
      <c r="AV119" s="67"/>
      <c r="AW119" s="67"/>
      <c r="AX119" s="67"/>
      <c r="AY119" s="67"/>
      <c r="AZ119" s="66"/>
      <c r="BA119" s="66"/>
      <c r="BB119" s="66"/>
      <c r="BC119" s="66"/>
      <c r="BD119" s="66"/>
      <c r="BE119" s="68"/>
      <c r="BF119" s="68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68"/>
      <c r="CK119" s="68"/>
      <c r="CL119" s="68"/>
      <c r="CM119" s="68"/>
      <c r="CN119" s="68"/>
      <c r="CO119" s="68"/>
      <c r="CP119" s="68"/>
      <c r="CQ119" s="66"/>
      <c r="CR119" s="66"/>
      <c r="CS119" s="66"/>
      <c r="CT119" s="68"/>
      <c r="CV119" s="11"/>
      <c r="CW119" s="15"/>
      <c r="CX119" s="11"/>
      <c r="CY119" s="11"/>
      <c r="CZ119" s="11"/>
      <c r="DA119" s="99" t="s">
        <v>370</v>
      </c>
      <c r="DB119" s="11" t="e">
        <f aca="false">VLOOKUP(DA119,$CT$12:$CU$326,2,0)</f>
        <v>#N/A</v>
      </c>
      <c r="DC119" s="11" t="e">
        <f aca="false">VLOOKUP(DA119,$CT$12:$CV$326,3,0)</f>
        <v>#N/A</v>
      </c>
      <c r="DD119" s="11"/>
      <c r="DE119" s="100" t="n">
        <v>832</v>
      </c>
      <c r="DF119" s="11"/>
      <c r="DG119" s="11"/>
      <c r="DH119" s="11"/>
      <c r="DI119" s="11" t="s">
        <v>372</v>
      </c>
      <c r="DJ119" s="11" t="n">
        <f aca="false">E119</f>
        <v>0</v>
      </c>
      <c r="DK119" s="101" t="n">
        <f aca="false">D119</f>
        <v>1036.2</v>
      </c>
      <c r="DL119" s="11" t="n">
        <f aca="false">DK119*DJ119</f>
        <v>0</v>
      </c>
      <c r="DM119" s="11"/>
      <c r="DN119" s="11" t="n">
        <v>136</v>
      </c>
      <c r="DO119" s="11"/>
      <c r="DP119" s="11"/>
      <c r="DQ119" s="11"/>
      <c r="DR119" s="11"/>
      <c r="DS119" s="11"/>
      <c r="DT119" s="11"/>
      <c r="DU119" s="15"/>
      <c r="DV119" s="15"/>
      <c r="DW119" s="15"/>
      <c r="DX119" s="32"/>
      <c r="DY119" s="32"/>
      <c r="DZ119" s="32"/>
      <c r="EA119" s="32"/>
      <c r="EB119" s="102"/>
      <c r="EC119" s="102"/>
      <c r="ED119" s="102"/>
      <c r="EE119" s="102"/>
      <c r="EF119" s="102"/>
      <c r="EG119" s="88"/>
      <c r="EH119" s="88"/>
      <c r="EI119" s="88"/>
      <c r="EJ119" s="88"/>
      <c r="EK119" s="102"/>
      <c r="EL119" s="102"/>
      <c r="EM119" s="102"/>
      <c r="EN119" s="88"/>
      <c r="EO119" s="88"/>
      <c r="EP119" s="88"/>
      <c r="EQ119" s="88"/>
      <c r="ER119" s="88"/>
      <c r="ES119" s="88"/>
      <c r="ET119" s="88"/>
      <c r="EU119" s="88"/>
      <c r="EV119" s="88"/>
      <c r="EW119" s="88"/>
      <c r="EX119" s="88"/>
      <c r="EY119" s="88"/>
      <c r="EZ119" s="88"/>
      <c r="FA119" s="88"/>
      <c r="FB119" s="88"/>
      <c r="FC119" s="88"/>
      <c r="FD119" s="88"/>
      <c r="FE119" s="88"/>
      <c r="FF119" s="88"/>
      <c r="FG119" s="88"/>
      <c r="FH119" s="88"/>
      <c r="FI119" s="88"/>
      <c r="FJ119" s="88"/>
      <c r="FK119" s="88"/>
      <c r="FL119" s="88"/>
      <c r="FM119" s="88"/>
      <c r="FN119" s="88"/>
      <c r="FO119" s="88"/>
      <c r="FP119" s="88"/>
      <c r="FQ119" s="88"/>
      <c r="FR119" s="88"/>
      <c r="FS119" s="88"/>
      <c r="FT119" s="88"/>
      <c r="FU119" s="88"/>
      <c r="FV119" s="88"/>
      <c r="FW119" s="88"/>
      <c r="FX119" s="88"/>
      <c r="FY119" s="88"/>
      <c r="FZ119" s="88"/>
      <c r="GA119" s="88"/>
      <c r="GB119" s="88"/>
      <c r="GC119" s="88"/>
      <c r="GD119" s="88"/>
      <c r="GE119" s="88"/>
      <c r="GF119" s="88"/>
      <c r="GG119" s="88"/>
      <c r="GH119" s="88"/>
      <c r="GI119" s="88"/>
      <c r="GJ119" s="88"/>
      <c r="GK119" s="88"/>
      <c r="GL119" s="88"/>
      <c r="GM119" s="103"/>
      <c r="GN119" s="88"/>
      <c r="GO119" s="104" t="n">
        <f aca="false">C119+2</f>
        <v>53.81</v>
      </c>
      <c r="GP119" s="105" t="n">
        <f aca="false">GO119*20</f>
        <v>1076.2</v>
      </c>
      <c r="GQ119" s="90"/>
      <c r="GR119" s="90"/>
      <c r="GS119" s="90"/>
      <c r="GT119" s="90"/>
      <c r="GU119" s="90"/>
      <c r="GV119" s="90"/>
      <c r="GW119" s="90"/>
      <c r="GX119" s="90"/>
      <c r="GY119" s="90"/>
      <c r="GZ119" s="90"/>
      <c r="HA119" s="88"/>
      <c r="HB119" s="88"/>
      <c r="HC119" s="88"/>
      <c r="HD119" s="88"/>
      <c r="HE119" s="88"/>
    </row>
    <row r="120" customFormat="false" ht="15" hidden="false" customHeight="true" outlineLevel="0" collapsed="false">
      <c r="A120" s="118" t="s">
        <v>373</v>
      </c>
      <c r="B120" s="112" t="s">
        <v>206</v>
      </c>
      <c r="C120" s="93" t="n">
        <v>65.94</v>
      </c>
      <c r="D120" s="116" t="n">
        <f aca="false">C120*20</f>
        <v>1318.8</v>
      </c>
      <c r="E120" s="94"/>
      <c r="F120" s="95" t="n">
        <f aca="false">E120*D120</f>
        <v>0</v>
      </c>
      <c r="G120" s="114" t="s">
        <v>374</v>
      </c>
      <c r="H120" s="64" t="s">
        <v>202</v>
      </c>
      <c r="I120" s="65" t="s">
        <v>203</v>
      </c>
      <c r="J120" s="67"/>
      <c r="K120" s="67"/>
      <c r="L120" s="97"/>
      <c r="M120" s="124"/>
      <c r="N120" s="67"/>
      <c r="O120" s="72"/>
      <c r="P120" s="72"/>
      <c r="Q120" s="68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67"/>
      <c r="AT120" s="67"/>
      <c r="AU120" s="67"/>
      <c r="AV120" s="67"/>
      <c r="AW120" s="67"/>
      <c r="AX120" s="67"/>
      <c r="AY120" s="67"/>
      <c r="AZ120" s="66"/>
      <c r="BA120" s="66"/>
      <c r="BB120" s="66"/>
      <c r="BC120" s="66"/>
      <c r="BD120" s="66"/>
      <c r="BE120" s="68"/>
      <c r="BF120" s="68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68"/>
      <c r="CK120" s="68"/>
      <c r="CL120" s="68"/>
      <c r="CM120" s="68"/>
      <c r="CN120" s="68"/>
      <c r="CO120" s="68"/>
      <c r="CP120" s="68"/>
      <c r="CQ120" s="66"/>
      <c r="CR120" s="66"/>
      <c r="CS120" s="66"/>
      <c r="CT120" s="68"/>
      <c r="CV120" s="11"/>
      <c r="CW120" s="15"/>
      <c r="CX120" s="11"/>
      <c r="CY120" s="11"/>
      <c r="CZ120" s="11"/>
      <c r="DA120" s="99"/>
      <c r="DB120" s="11" t="e">
        <f aca="false">VLOOKUP(DA120,$CT$12:$CU$326,2,0)</f>
        <v>#N/A</v>
      </c>
      <c r="DC120" s="11" t="e">
        <f aca="false">VLOOKUP(DA120,$CT$12:$CV$326,3,0)</f>
        <v>#N/A</v>
      </c>
      <c r="DD120" s="11"/>
      <c r="DE120" s="100"/>
      <c r="DF120" s="11"/>
      <c r="DG120" s="11"/>
      <c r="DH120" s="11"/>
      <c r="DI120" s="11" t="s">
        <v>375</v>
      </c>
      <c r="DJ120" s="11" t="n">
        <f aca="false">E120</f>
        <v>0</v>
      </c>
      <c r="DK120" s="101" t="n">
        <f aca="false">D120</f>
        <v>1318.8</v>
      </c>
      <c r="DL120" s="11" t="n">
        <f aca="false">DK120*DJ120</f>
        <v>0</v>
      </c>
      <c r="DM120" s="11"/>
      <c r="DN120" s="11" t="n">
        <v>137</v>
      </c>
      <c r="DO120" s="11"/>
      <c r="DP120" s="11"/>
      <c r="DQ120" s="11"/>
      <c r="DR120" s="11"/>
      <c r="DS120" s="11"/>
      <c r="DT120" s="11"/>
      <c r="DU120" s="15"/>
      <c r="DV120" s="15"/>
      <c r="DW120" s="15"/>
      <c r="DX120" s="32"/>
      <c r="DY120" s="32"/>
      <c r="DZ120" s="32"/>
      <c r="EA120" s="32"/>
      <c r="EB120" s="102"/>
      <c r="EC120" s="102"/>
      <c r="ED120" s="102"/>
      <c r="EE120" s="102"/>
      <c r="EF120" s="102"/>
      <c r="EG120" s="88"/>
      <c r="EH120" s="88"/>
      <c r="EI120" s="88"/>
      <c r="EJ120" s="88"/>
      <c r="EK120" s="102"/>
      <c r="EL120" s="102"/>
      <c r="EM120" s="102"/>
      <c r="EN120" s="88"/>
      <c r="EO120" s="88"/>
      <c r="EP120" s="88"/>
      <c r="EQ120" s="88"/>
      <c r="ER120" s="88"/>
      <c r="ES120" s="88"/>
      <c r="ET120" s="88"/>
      <c r="EU120" s="88"/>
      <c r="EV120" s="88"/>
      <c r="EW120" s="88"/>
      <c r="EX120" s="88"/>
      <c r="EY120" s="88"/>
      <c r="EZ120" s="88"/>
      <c r="FA120" s="88"/>
      <c r="FB120" s="88"/>
      <c r="FC120" s="88"/>
      <c r="FD120" s="88"/>
      <c r="FE120" s="88"/>
      <c r="FF120" s="88"/>
      <c r="FG120" s="88"/>
      <c r="FH120" s="88"/>
      <c r="FI120" s="88"/>
      <c r="FJ120" s="88"/>
      <c r="FK120" s="88"/>
      <c r="FL120" s="88"/>
      <c r="FM120" s="88"/>
      <c r="FN120" s="88"/>
      <c r="FO120" s="88"/>
      <c r="FP120" s="88"/>
      <c r="FQ120" s="88"/>
      <c r="FR120" s="88"/>
      <c r="FS120" s="88"/>
      <c r="FT120" s="88"/>
      <c r="FU120" s="88"/>
      <c r="FV120" s="88"/>
      <c r="FW120" s="88"/>
      <c r="FX120" s="88"/>
      <c r="FY120" s="88"/>
      <c r="FZ120" s="88"/>
      <c r="GA120" s="88"/>
      <c r="GB120" s="88"/>
      <c r="GC120" s="88"/>
      <c r="GD120" s="88"/>
      <c r="GE120" s="88"/>
      <c r="GF120" s="88"/>
      <c r="GG120" s="88"/>
      <c r="GH120" s="88"/>
      <c r="GI120" s="88"/>
      <c r="GJ120" s="88"/>
      <c r="GK120" s="88"/>
      <c r="GL120" s="88"/>
      <c r="GM120" s="88"/>
      <c r="GN120" s="88"/>
      <c r="GO120" s="104" t="n">
        <f aca="false">C120+2</f>
        <v>67.94</v>
      </c>
      <c r="GP120" s="105" t="n">
        <f aca="false">GO120*20</f>
        <v>1358.8</v>
      </c>
      <c r="GQ120" s="90"/>
      <c r="GR120" s="90"/>
      <c r="GS120" s="90"/>
      <c r="GT120" s="90"/>
      <c r="GU120" s="90"/>
      <c r="GV120" s="90"/>
      <c r="GW120" s="90"/>
      <c r="GX120" s="88"/>
      <c r="GY120" s="88"/>
      <c r="GZ120" s="88"/>
      <c r="HA120" s="88"/>
      <c r="HB120" s="88"/>
      <c r="HC120" s="88"/>
      <c r="HD120" s="88"/>
      <c r="HE120" s="88"/>
    </row>
    <row r="121" customFormat="false" ht="15" hidden="false" customHeight="true" outlineLevel="0" collapsed="false">
      <c r="A121" s="118" t="s">
        <v>376</v>
      </c>
      <c r="B121" s="112" t="s">
        <v>206</v>
      </c>
      <c r="C121" s="93" t="n">
        <v>78.5</v>
      </c>
      <c r="D121" s="116" t="n">
        <f aca="false">C121*20</f>
        <v>1570</v>
      </c>
      <c r="E121" s="94"/>
      <c r="F121" s="95" t="n">
        <f aca="false">E121*D121</f>
        <v>0</v>
      </c>
      <c r="G121" s="114" t="s">
        <v>377</v>
      </c>
      <c r="H121" s="64" t="s">
        <v>202</v>
      </c>
      <c r="I121" s="65" t="s">
        <v>203</v>
      </c>
      <c r="J121" s="67"/>
      <c r="K121" s="67"/>
      <c r="L121" s="97"/>
      <c r="M121" s="124"/>
      <c r="N121" s="67"/>
      <c r="O121" s="72"/>
      <c r="P121" s="72"/>
      <c r="Q121" s="68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67"/>
      <c r="AT121" s="67"/>
      <c r="AU121" s="67"/>
      <c r="AV121" s="67"/>
      <c r="AW121" s="67"/>
      <c r="AX121" s="67"/>
      <c r="AY121" s="67"/>
      <c r="AZ121" s="66"/>
      <c r="BA121" s="66"/>
      <c r="BB121" s="66"/>
      <c r="BC121" s="66"/>
      <c r="BD121" s="66"/>
      <c r="BE121" s="68"/>
      <c r="BF121" s="68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68"/>
      <c r="CK121" s="68"/>
      <c r="CL121" s="68"/>
      <c r="CM121" s="68"/>
      <c r="CN121" s="68"/>
      <c r="CO121" s="68"/>
      <c r="CP121" s="68"/>
      <c r="CQ121" s="66"/>
      <c r="CR121" s="66"/>
      <c r="CS121" s="66"/>
      <c r="CT121" s="68"/>
      <c r="CV121" s="11"/>
      <c r="CW121" s="15"/>
      <c r="CX121" s="11"/>
      <c r="CY121" s="11"/>
      <c r="CZ121" s="11"/>
      <c r="DA121" s="99" t="s">
        <v>376</v>
      </c>
      <c r="DB121" s="11" t="e">
        <f aca="false">VLOOKUP(DA121,$CT$12:$CU$326,2,0)</f>
        <v>#N/A</v>
      </c>
      <c r="DC121" s="11" t="e">
        <f aca="false">VLOOKUP(DA121,$CT$12:$CV$326,3,0)</f>
        <v>#N/A</v>
      </c>
      <c r="DD121" s="11"/>
      <c r="DE121" s="100" t="n">
        <v>1274</v>
      </c>
      <c r="DF121" s="11"/>
      <c r="DG121" s="11"/>
      <c r="DH121" s="11"/>
      <c r="DI121" s="11" t="s">
        <v>378</v>
      </c>
      <c r="DJ121" s="11" t="n">
        <f aca="false">E121</f>
        <v>0</v>
      </c>
      <c r="DK121" s="101" t="n">
        <f aca="false">D121</f>
        <v>1570</v>
      </c>
      <c r="DL121" s="11" t="n">
        <f aca="false">DK121*DJ121</f>
        <v>0</v>
      </c>
      <c r="DM121" s="11"/>
      <c r="DN121" s="11" t="n">
        <v>138</v>
      </c>
      <c r="DO121" s="11"/>
      <c r="DP121" s="11"/>
      <c r="DQ121" s="11"/>
      <c r="DR121" s="11"/>
      <c r="DS121" s="11"/>
      <c r="DT121" s="11"/>
      <c r="DU121" s="15"/>
      <c r="DV121" s="15"/>
      <c r="DW121" s="15"/>
      <c r="DX121" s="32"/>
      <c r="DY121" s="32"/>
      <c r="DZ121" s="32"/>
      <c r="EA121" s="32"/>
      <c r="EB121" s="102"/>
      <c r="EC121" s="102"/>
      <c r="ED121" s="102"/>
      <c r="EE121" s="102"/>
      <c r="EF121" s="102"/>
      <c r="EG121" s="88"/>
      <c r="EH121" s="88"/>
      <c r="EI121" s="88"/>
      <c r="EJ121" s="88"/>
      <c r="EK121" s="102"/>
      <c r="EL121" s="102"/>
      <c r="EM121" s="102"/>
      <c r="EN121" s="88"/>
      <c r="EO121" s="88"/>
      <c r="EP121" s="88"/>
      <c r="EQ121" s="88"/>
      <c r="ER121" s="88"/>
      <c r="ES121" s="88"/>
      <c r="ET121" s="88"/>
      <c r="EU121" s="88"/>
      <c r="EV121" s="88"/>
      <c r="EW121" s="88"/>
      <c r="EX121" s="88"/>
      <c r="EY121" s="88"/>
      <c r="EZ121" s="88"/>
      <c r="FA121" s="88"/>
      <c r="FB121" s="88"/>
      <c r="FC121" s="88"/>
      <c r="FD121" s="88"/>
      <c r="FE121" s="88"/>
      <c r="FF121" s="88"/>
      <c r="FG121" s="88"/>
      <c r="FH121" s="88"/>
      <c r="FI121" s="88"/>
      <c r="FJ121" s="88"/>
      <c r="FK121" s="88"/>
      <c r="FL121" s="88"/>
      <c r="FM121" s="88"/>
      <c r="FN121" s="88"/>
      <c r="FO121" s="88"/>
      <c r="FP121" s="88"/>
      <c r="FQ121" s="88"/>
      <c r="FR121" s="88"/>
      <c r="FS121" s="88"/>
      <c r="FT121" s="88"/>
      <c r="FU121" s="88"/>
      <c r="FV121" s="88"/>
      <c r="FW121" s="88"/>
      <c r="FX121" s="88"/>
      <c r="FY121" s="88"/>
      <c r="FZ121" s="88"/>
      <c r="GA121" s="88"/>
      <c r="GB121" s="88"/>
      <c r="GC121" s="88"/>
      <c r="GD121" s="88"/>
      <c r="GE121" s="88"/>
      <c r="GF121" s="88"/>
      <c r="GG121" s="88"/>
      <c r="GH121" s="88"/>
      <c r="GI121" s="88"/>
      <c r="GJ121" s="88"/>
      <c r="GK121" s="88"/>
      <c r="GL121" s="88"/>
      <c r="GM121" s="103"/>
      <c r="GN121" s="88"/>
      <c r="GO121" s="104" t="n">
        <f aca="false">C121+2</f>
        <v>80.5</v>
      </c>
      <c r="GP121" s="105" t="n">
        <f aca="false">GO121*20</f>
        <v>1610</v>
      </c>
      <c r="GQ121" s="90"/>
      <c r="GR121" s="90"/>
      <c r="GS121" s="90"/>
      <c r="GT121" s="90"/>
      <c r="GU121" s="90"/>
      <c r="GV121" s="90"/>
      <c r="GW121" s="90"/>
      <c r="GX121" s="90"/>
      <c r="GY121" s="90"/>
      <c r="GZ121" s="90"/>
      <c r="HA121" s="88"/>
      <c r="HB121" s="88"/>
      <c r="HC121" s="88"/>
      <c r="HD121" s="88"/>
      <c r="HE121" s="88"/>
    </row>
    <row r="122" customFormat="false" ht="15" hidden="false" customHeight="true" outlineLevel="0" collapsed="false">
      <c r="A122" s="91" t="s">
        <v>379</v>
      </c>
      <c r="B122" s="112" t="s">
        <v>356</v>
      </c>
      <c r="C122" s="93" t="n">
        <v>69.08</v>
      </c>
      <c r="D122" s="116" t="n">
        <f aca="false">C122*20</f>
        <v>1381.6</v>
      </c>
      <c r="E122" s="94"/>
      <c r="F122" s="95" t="n">
        <f aca="false">E122*D122</f>
        <v>0</v>
      </c>
      <c r="G122" s="114" t="s">
        <v>380</v>
      </c>
      <c r="H122" s="64" t="s">
        <v>202</v>
      </c>
      <c r="I122" s="65" t="s">
        <v>203</v>
      </c>
      <c r="J122" s="67"/>
      <c r="K122" s="67"/>
      <c r="L122" s="97"/>
      <c r="M122" s="124"/>
      <c r="N122" s="67"/>
      <c r="O122" s="72"/>
      <c r="P122" s="72"/>
      <c r="Q122" s="68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67"/>
      <c r="AT122" s="67"/>
      <c r="AU122" s="67"/>
      <c r="AV122" s="67"/>
      <c r="AW122" s="67"/>
      <c r="AX122" s="67"/>
      <c r="AY122" s="67"/>
      <c r="AZ122" s="66"/>
      <c r="BA122" s="66"/>
      <c r="BB122" s="66"/>
      <c r="BC122" s="66"/>
      <c r="BD122" s="66"/>
      <c r="BE122" s="68"/>
      <c r="BF122" s="68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68"/>
      <c r="CK122" s="68"/>
      <c r="CL122" s="68"/>
      <c r="CM122" s="68"/>
      <c r="CN122" s="68"/>
      <c r="CO122" s="68"/>
      <c r="CP122" s="68"/>
      <c r="CQ122" s="66"/>
      <c r="CR122" s="66"/>
      <c r="CS122" s="66"/>
      <c r="CT122" s="68"/>
      <c r="CV122" s="11"/>
      <c r="CW122" s="15"/>
      <c r="CX122" s="11"/>
      <c r="CY122" s="11"/>
      <c r="CZ122" s="11"/>
      <c r="DA122" s="99" t="s">
        <v>379</v>
      </c>
      <c r="DB122" s="11" t="e">
        <f aca="false">VLOOKUP(DA122,$CT$12:$CU$326,2,0)</f>
        <v>#N/A</v>
      </c>
      <c r="DC122" s="11" t="e">
        <f aca="false">VLOOKUP(DA122,$CT$12:$CV$326,3,0)</f>
        <v>#N/A</v>
      </c>
      <c r="DD122" s="11"/>
      <c r="DE122" s="100" t="n">
        <v>1144</v>
      </c>
      <c r="DF122" s="11"/>
      <c r="DG122" s="11"/>
      <c r="DH122" s="11"/>
      <c r="DI122" s="11" t="s">
        <v>381</v>
      </c>
      <c r="DJ122" s="11" t="n">
        <f aca="false">E122</f>
        <v>0</v>
      </c>
      <c r="DK122" s="101" t="n">
        <f aca="false">D122</f>
        <v>1381.6</v>
      </c>
      <c r="DL122" s="11" t="n">
        <f aca="false">DK122*DJ122</f>
        <v>0</v>
      </c>
      <c r="DM122" s="11"/>
      <c r="DN122" s="11" t="n">
        <v>140</v>
      </c>
      <c r="DO122" s="11"/>
      <c r="DP122" s="11"/>
      <c r="DQ122" s="11"/>
      <c r="DR122" s="11"/>
      <c r="DS122" s="11"/>
      <c r="DT122" s="11"/>
      <c r="DU122" s="15"/>
      <c r="DV122" s="15"/>
      <c r="DW122" s="15"/>
      <c r="DX122" s="32"/>
      <c r="DY122" s="32"/>
      <c r="DZ122" s="32"/>
      <c r="EA122" s="32"/>
      <c r="EB122" s="102"/>
      <c r="EC122" s="102"/>
      <c r="ED122" s="102"/>
      <c r="EE122" s="102"/>
      <c r="EF122" s="102"/>
      <c r="EG122" s="88"/>
      <c r="EH122" s="88"/>
      <c r="EI122" s="88"/>
      <c r="EJ122" s="88"/>
      <c r="EK122" s="102"/>
      <c r="EL122" s="102"/>
      <c r="EM122" s="102"/>
      <c r="EN122" s="88"/>
      <c r="EO122" s="88"/>
      <c r="EP122" s="88"/>
      <c r="EQ122" s="88"/>
      <c r="ER122" s="88"/>
      <c r="ES122" s="88"/>
      <c r="ET122" s="88"/>
      <c r="EU122" s="88"/>
      <c r="EV122" s="88"/>
      <c r="EW122" s="88"/>
      <c r="EX122" s="88"/>
      <c r="EY122" s="88"/>
      <c r="EZ122" s="88"/>
      <c r="FA122" s="88"/>
      <c r="FB122" s="88"/>
      <c r="FC122" s="88"/>
      <c r="FD122" s="88"/>
      <c r="FE122" s="88"/>
      <c r="FF122" s="88"/>
      <c r="FG122" s="88"/>
      <c r="FH122" s="88"/>
      <c r="FI122" s="88"/>
      <c r="FJ122" s="88"/>
      <c r="FK122" s="88"/>
      <c r="FL122" s="88"/>
      <c r="FM122" s="88"/>
      <c r="FN122" s="88"/>
      <c r="FO122" s="88"/>
      <c r="FP122" s="88"/>
      <c r="FQ122" s="88"/>
      <c r="FR122" s="88"/>
      <c r="FS122" s="88"/>
      <c r="FT122" s="88"/>
      <c r="FU122" s="88"/>
      <c r="FV122" s="88"/>
      <c r="FW122" s="88"/>
      <c r="FX122" s="88"/>
      <c r="FY122" s="88"/>
      <c r="FZ122" s="88"/>
      <c r="GA122" s="88"/>
      <c r="GB122" s="88"/>
      <c r="GC122" s="88"/>
      <c r="GD122" s="88"/>
      <c r="GE122" s="88"/>
      <c r="GF122" s="88"/>
      <c r="GG122" s="88"/>
      <c r="GH122" s="88"/>
      <c r="GI122" s="88"/>
      <c r="GJ122" s="88"/>
      <c r="GK122" s="88"/>
      <c r="GL122" s="88"/>
      <c r="GM122" s="103"/>
      <c r="GN122" s="88"/>
      <c r="GO122" s="104" t="n">
        <f aca="false">C122+2</f>
        <v>71.08</v>
      </c>
      <c r="GP122" s="105" t="n">
        <f aca="false">GO122*20</f>
        <v>1421.6</v>
      </c>
      <c r="GQ122" s="90"/>
      <c r="GR122" s="90"/>
      <c r="GS122" s="90"/>
      <c r="GT122" s="90"/>
      <c r="GU122" s="90"/>
      <c r="GV122" s="90"/>
      <c r="GW122" s="90"/>
      <c r="GX122" s="90"/>
      <c r="GY122" s="90"/>
      <c r="GZ122" s="90"/>
      <c r="HA122" s="88"/>
      <c r="HB122" s="88"/>
      <c r="HC122" s="88"/>
      <c r="HD122" s="88"/>
      <c r="HE122" s="88"/>
    </row>
    <row r="123" customFormat="false" ht="15" hidden="false" customHeight="true" outlineLevel="0" collapsed="false">
      <c r="A123" s="146" t="s">
        <v>382</v>
      </c>
      <c r="B123" s="131" t="s">
        <v>206</v>
      </c>
      <c r="C123" s="93" t="n">
        <v>54.95</v>
      </c>
      <c r="D123" s="116" t="n">
        <f aca="false">C123*20</f>
        <v>1099</v>
      </c>
      <c r="E123" s="94"/>
      <c r="F123" s="95" t="n">
        <f aca="false">E123*D123</f>
        <v>0</v>
      </c>
      <c r="G123" s="114" t="s">
        <v>383</v>
      </c>
      <c r="H123" s="64" t="s">
        <v>202</v>
      </c>
      <c r="I123" s="65" t="s">
        <v>203</v>
      </c>
      <c r="J123" s="67"/>
      <c r="K123" s="67"/>
      <c r="L123" s="97"/>
      <c r="M123" s="147"/>
      <c r="N123" s="128"/>
      <c r="O123" s="127"/>
      <c r="P123" s="127"/>
      <c r="Q123" s="75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  <c r="AL123" s="127"/>
      <c r="AM123" s="127"/>
      <c r="AN123" s="127"/>
      <c r="AO123" s="127"/>
      <c r="AP123" s="127"/>
      <c r="AQ123" s="127"/>
      <c r="AR123" s="127"/>
      <c r="AS123" s="128"/>
      <c r="AT123" s="128"/>
      <c r="AU123" s="128"/>
      <c r="AV123" s="128"/>
      <c r="AW123" s="128"/>
      <c r="AX123" s="128"/>
      <c r="AY123" s="128"/>
      <c r="AZ123" s="76"/>
      <c r="BA123" s="76"/>
      <c r="BB123" s="76"/>
      <c r="BC123" s="76"/>
      <c r="BD123" s="76"/>
      <c r="BE123" s="75"/>
      <c r="BF123" s="75"/>
      <c r="BG123" s="75"/>
      <c r="BH123" s="75"/>
      <c r="BI123" s="75"/>
      <c r="BJ123" s="75"/>
      <c r="BK123" s="75"/>
      <c r="BL123" s="75"/>
      <c r="BM123" s="75"/>
      <c r="BN123" s="75"/>
      <c r="BO123" s="75"/>
      <c r="BP123" s="75"/>
      <c r="BQ123" s="75"/>
      <c r="BR123" s="75"/>
      <c r="BS123" s="75"/>
      <c r="BT123" s="75"/>
      <c r="BU123" s="75"/>
      <c r="BV123" s="75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6"/>
      <c r="CR123" s="76"/>
      <c r="CS123" s="76"/>
      <c r="CT123" s="75"/>
      <c r="CV123" s="11"/>
      <c r="CW123" s="15"/>
      <c r="CX123" s="11"/>
      <c r="CY123" s="11"/>
      <c r="CZ123" s="11"/>
      <c r="DA123" s="99" t="s">
        <v>382</v>
      </c>
      <c r="DB123" s="11" t="e">
        <f aca="false">VLOOKUP(DA123,$CT$12:$CU$326,2,0)</f>
        <v>#N/A</v>
      </c>
      <c r="DC123" s="11" t="e">
        <f aca="false">VLOOKUP(DA123,$CT$12:$CV$326,3,0)</f>
        <v>#N/A</v>
      </c>
      <c r="DD123" s="11"/>
      <c r="DE123" s="100" t="n">
        <v>884</v>
      </c>
      <c r="DF123" s="11"/>
      <c r="DG123" s="11"/>
      <c r="DH123" s="11"/>
      <c r="DI123" s="11" t="s">
        <v>384</v>
      </c>
      <c r="DJ123" s="11" t="n">
        <f aca="false">E123</f>
        <v>0</v>
      </c>
      <c r="DK123" s="101" t="n">
        <f aca="false">D123</f>
        <v>1099</v>
      </c>
      <c r="DL123" s="11" t="n">
        <f aca="false">DK123*DJ123</f>
        <v>0</v>
      </c>
      <c r="DM123" s="11"/>
      <c r="DN123" s="11" t="n">
        <v>141</v>
      </c>
      <c r="DO123" s="11"/>
      <c r="DP123" s="11"/>
      <c r="DQ123" s="11"/>
      <c r="DR123" s="11"/>
      <c r="DS123" s="11"/>
      <c r="DT123" s="11"/>
      <c r="DU123" s="15"/>
      <c r="DV123" s="15"/>
      <c r="DW123" s="15"/>
      <c r="DX123" s="32"/>
      <c r="DY123" s="32"/>
      <c r="DZ123" s="32"/>
      <c r="EA123" s="32"/>
      <c r="EB123" s="102"/>
      <c r="EC123" s="102"/>
      <c r="ED123" s="102"/>
      <c r="EE123" s="102"/>
      <c r="EF123" s="102"/>
      <c r="EG123" s="88"/>
      <c r="EH123" s="88"/>
      <c r="EI123" s="88"/>
      <c r="EJ123" s="88"/>
      <c r="EK123" s="102"/>
      <c r="EL123" s="102"/>
      <c r="EM123" s="102"/>
      <c r="EN123" s="88"/>
      <c r="EO123" s="88"/>
      <c r="EP123" s="88"/>
      <c r="EQ123" s="88"/>
      <c r="ER123" s="88"/>
      <c r="ES123" s="88"/>
      <c r="ET123" s="88"/>
      <c r="EU123" s="88"/>
      <c r="EV123" s="88"/>
      <c r="EW123" s="88"/>
      <c r="EX123" s="88"/>
      <c r="EY123" s="88"/>
      <c r="EZ123" s="88"/>
      <c r="FA123" s="88"/>
      <c r="FB123" s="88"/>
      <c r="FC123" s="88"/>
      <c r="FD123" s="88"/>
      <c r="FE123" s="88"/>
      <c r="FF123" s="88"/>
      <c r="FG123" s="88"/>
      <c r="FH123" s="88"/>
      <c r="FI123" s="88"/>
      <c r="FJ123" s="88"/>
      <c r="FK123" s="88"/>
      <c r="FL123" s="88"/>
      <c r="FM123" s="88"/>
      <c r="FN123" s="88"/>
      <c r="FO123" s="88"/>
      <c r="FP123" s="88"/>
      <c r="FQ123" s="88"/>
      <c r="FR123" s="88"/>
      <c r="FS123" s="88"/>
      <c r="FT123" s="88"/>
      <c r="FU123" s="88"/>
      <c r="FV123" s="88"/>
      <c r="FW123" s="88"/>
      <c r="FX123" s="88"/>
      <c r="FY123" s="88"/>
      <c r="FZ123" s="88"/>
      <c r="GA123" s="88"/>
      <c r="GB123" s="88"/>
      <c r="GC123" s="88"/>
      <c r="GD123" s="88"/>
      <c r="GE123" s="88"/>
      <c r="GF123" s="88"/>
      <c r="GG123" s="88"/>
      <c r="GH123" s="88"/>
      <c r="GI123" s="88"/>
      <c r="GJ123" s="88"/>
      <c r="GK123" s="88"/>
      <c r="GL123" s="88"/>
      <c r="GM123" s="103"/>
      <c r="GN123" s="88"/>
      <c r="GO123" s="104" t="n">
        <f aca="false">C123+2</f>
        <v>56.95</v>
      </c>
      <c r="GP123" s="105" t="n">
        <f aca="false">GO123*20</f>
        <v>1139</v>
      </c>
      <c r="GQ123" s="90"/>
      <c r="GR123" s="90"/>
      <c r="GS123" s="90"/>
      <c r="GT123" s="90"/>
      <c r="GU123" s="90"/>
      <c r="GV123" s="90"/>
      <c r="GW123" s="90"/>
      <c r="GX123" s="90"/>
      <c r="GY123" s="90"/>
      <c r="GZ123" s="90"/>
      <c r="HA123" s="88"/>
      <c r="HB123" s="88"/>
      <c r="HC123" s="88"/>
      <c r="HD123" s="88"/>
      <c r="HE123" s="88"/>
    </row>
    <row r="124" customFormat="false" ht="15" hidden="false" customHeight="true" outlineLevel="0" collapsed="false">
      <c r="A124" s="146" t="s">
        <v>385</v>
      </c>
      <c r="B124" s="131" t="s">
        <v>206</v>
      </c>
      <c r="C124" s="93" t="n">
        <v>45.53</v>
      </c>
      <c r="D124" s="116" t="n">
        <f aca="false">C124*20</f>
        <v>910.6</v>
      </c>
      <c r="E124" s="94"/>
      <c r="F124" s="95" t="n">
        <f aca="false">E124*D124</f>
        <v>0</v>
      </c>
      <c r="G124" s="114" t="s">
        <v>386</v>
      </c>
      <c r="H124" s="64" t="s">
        <v>202</v>
      </c>
      <c r="I124" s="65" t="s">
        <v>203</v>
      </c>
      <c r="J124" s="67"/>
      <c r="K124" s="67"/>
      <c r="L124" s="97"/>
      <c r="M124" s="147"/>
      <c r="N124" s="128"/>
      <c r="O124" s="127"/>
      <c r="P124" s="127"/>
      <c r="Q124" s="75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  <c r="AL124" s="127"/>
      <c r="AM124" s="127"/>
      <c r="AN124" s="127"/>
      <c r="AO124" s="127"/>
      <c r="AP124" s="127"/>
      <c r="AQ124" s="127"/>
      <c r="AR124" s="127"/>
      <c r="AS124" s="128"/>
      <c r="AT124" s="128"/>
      <c r="AU124" s="128"/>
      <c r="AV124" s="128"/>
      <c r="AW124" s="128"/>
      <c r="AX124" s="128"/>
      <c r="AY124" s="128"/>
      <c r="AZ124" s="76"/>
      <c r="BA124" s="76"/>
      <c r="BB124" s="76"/>
      <c r="BC124" s="76"/>
      <c r="BD124" s="76"/>
      <c r="BE124" s="75"/>
      <c r="BF124" s="75"/>
      <c r="BG124" s="75"/>
      <c r="BH124" s="75"/>
      <c r="BI124" s="75"/>
      <c r="BJ124" s="75"/>
      <c r="BK124" s="75"/>
      <c r="BL124" s="75"/>
      <c r="BM124" s="75"/>
      <c r="BN124" s="75"/>
      <c r="BO124" s="75"/>
      <c r="BP124" s="75"/>
      <c r="BQ124" s="75"/>
      <c r="BR124" s="75"/>
      <c r="BS124" s="75"/>
      <c r="BT124" s="75"/>
      <c r="BU124" s="75"/>
      <c r="BV124" s="75"/>
      <c r="BW124" s="75"/>
      <c r="BX124" s="75"/>
      <c r="BY124" s="75"/>
      <c r="BZ124" s="75"/>
      <c r="CA124" s="75"/>
      <c r="CB124" s="75"/>
      <c r="CC124" s="75"/>
      <c r="CD124" s="75"/>
      <c r="CE124" s="75"/>
      <c r="CF124" s="75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76"/>
      <c r="CR124" s="76"/>
      <c r="CS124" s="76"/>
      <c r="CT124" s="75"/>
      <c r="CV124" s="11"/>
      <c r="CW124" s="15"/>
      <c r="CX124" s="11"/>
      <c r="CY124" s="11"/>
      <c r="CZ124" s="11"/>
      <c r="DA124" s="99" t="s">
        <v>387</v>
      </c>
      <c r="DB124" s="11" t="e">
        <f aca="false">VLOOKUP(DA124,$CT$12:$CU$326,2,0)</f>
        <v>#N/A</v>
      </c>
      <c r="DC124" s="11" t="e">
        <f aca="false">VLOOKUP(DA124,$CT$12:$CV$326,3,0)</f>
        <v>#N/A</v>
      </c>
      <c r="DD124" s="11"/>
      <c r="DE124" s="100" t="n">
        <v>754</v>
      </c>
      <c r="DF124" s="11"/>
      <c r="DG124" s="11"/>
      <c r="DH124" s="11"/>
      <c r="DI124" s="11" t="s">
        <v>388</v>
      </c>
      <c r="DJ124" s="11" t="n">
        <f aca="false">E124</f>
        <v>0</v>
      </c>
      <c r="DK124" s="101" t="n">
        <f aca="false">D124</f>
        <v>910.6</v>
      </c>
      <c r="DL124" s="11" t="n">
        <f aca="false">DK124*DJ124</f>
        <v>0</v>
      </c>
      <c r="DM124" s="11"/>
      <c r="DN124" s="11" t="n">
        <v>142</v>
      </c>
      <c r="DO124" s="11"/>
      <c r="DP124" s="11"/>
      <c r="DQ124" s="11"/>
      <c r="DR124" s="11"/>
      <c r="DS124" s="11"/>
      <c r="DT124" s="11"/>
      <c r="DU124" s="15"/>
      <c r="DV124" s="15"/>
      <c r="DW124" s="15"/>
      <c r="DX124" s="32"/>
      <c r="DY124" s="32"/>
      <c r="DZ124" s="32"/>
      <c r="EA124" s="32"/>
      <c r="EB124" s="102"/>
      <c r="EC124" s="102"/>
      <c r="ED124" s="102"/>
      <c r="EE124" s="102"/>
      <c r="EF124" s="102"/>
      <c r="EG124" s="88"/>
      <c r="EH124" s="88"/>
      <c r="EI124" s="88"/>
      <c r="EJ124" s="88"/>
      <c r="EK124" s="102"/>
      <c r="EL124" s="102"/>
      <c r="EM124" s="102"/>
      <c r="EN124" s="88"/>
      <c r="EO124" s="88"/>
      <c r="EP124" s="88"/>
      <c r="EQ124" s="88"/>
      <c r="ER124" s="88"/>
      <c r="ES124" s="88"/>
      <c r="ET124" s="88"/>
      <c r="EU124" s="88"/>
      <c r="EV124" s="88"/>
      <c r="EW124" s="88"/>
      <c r="EX124" s="88"/>
      <c r="EY124" s="88"/>
      <c r="EZ124" s="88"/>
      <c r="FA124" s="88"/>
      <c r="FB124" s="88"/>
      <c r="FC124" s="88"/>
      <c r="FD124" s="88"/>
      <c r="FE124" s="88"/>
      <c r="FF124" s="88"/>
      <c r="FG124" s="88"/>
      <c r="FH124" s="88"/>
      <c r="FI124" s="88"/>
      <c r="FJ124" s="88"/>
      <c r="FK124" s="88"/>
      <c r="FL124" s="88"/>
      <c r="FM124" s="88"/>
      <c r="FN124" s="88"/>
      <c r="FO124" s="88"/>
      <c r="FP124" s="88"/>
      <c r="FQ124" s="88"/>
      <c r="FR124" s="88"/>
      <c r="FS124" s="88"/>
      <c r="FT124" s="88"/>
      <c r="FU124" s="88"/>
      <c r="FV124" s="88"/>
      <c r="FW124" s="88"/>
      <c r="FX124" s="88"/>
      <c r="FY124" s="88"/>
      <c r="FZ124" s="88"/>
      <c r="GA124" s="88"/>
      <c r="GB124" s="88"/>
      <c r="GC124" s="88"/>
      <c r="GD124" s="88"/>
      <c r="GE124" s="88"/>
      <c r="GF124" s="88"/>
      <c r="GG124" s="88"/>
      <c r="GH124" s="88"/>
      <c r="GI124" s="88"/>
      <c r="GJ124" s="88"/>
      <c r="GK124" s="88"/>
      <c r="GL124" s="88"/>
      <c r="GM124" s="103"/>
      <c r="GN124" s="88"/>
      <c r="GO124" s="104" t="n">
        <f aca="false">C124+2</f>
        <v>47.53</v>
      </c>
      <c r="GP124" s="105" t="n">
        <f aca="false">GO124*20</f>
        <v>950.6</v>
      </c>
      <c r="GQ124" s="90"/>
      <c r="GR124" s="90"/>
      <c r="GS124" s="90"/>
      <c r="GT124" s="90"/>
      <c r="GU124" s="90"/>
      <c r="GV124" s="90"/>
      <c r="GW124" s="90"/>
      <c r="GX124" s="90"/>
      <c r="GY124" s="90"/>
      <c r="GZ124" s="90"/>
      <c r="HA124" s="88"/>
      <c r="HB124" s="88"/>
      <c r="HC124" s="88"/>
      <c r="HD124" s="88"/>
      <c r="HE124" s="88"/>
    </row>
    <row r="125" customFormat="false" ht="15" hidden="false" customHeight="true" outlineLevel="0" collapsed="false">
      <c r="A125" s="146" t="s">
        <v>389</v>
      </c>
      <c r="B125" s="131" t="s">
        <v>356</v>
      </c>
      <c r="C125" s="93" t="n">
        <v>54.95</v>
      </c>
      <c r="D125" s="116" t="n">
        <f aca="false">C125*20</f>
        <v>1099</v>
      </c>
      <c r="E125" s="94"/>
      <c r="F125" s="95" t="n">
        <f aca="false">E125*D125</f>
        <v>0</v>
      </c>
      <c r="G125" s="114" t="s">
        <v>390</v>
      </c>
      <c r="H125" s="64" t="s">
        <v>202</v>
      </c>
      <c r="I125" s="65" t="s">
        <v>203</v>
      </c>
      <c r="J125" s="67"/>
      <c r="K125" s="67"/>
      <c r="L125" s="97"/>
      <c r="M125" s="147"/>
      <c r="N125" s="128"/>
      <c r="O125" s="127"/>
      <c r="P125" s="127"/>
      <c r="Q125" s="75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  <c r="AL125" s="127"/>
      <c r="AM125" s="127"/>
      <c r="AN125" s="127"/>
      <c r="AO125" s="127"/>
      <c r="AP125" s="127"/>
      <c r="AQ125" s="127"/>
      <c r="AR125" s="127"/>
      <c r="AS125" s="128"/>
      <c r="AT125" s="128"/>
      <c r="AU125" s="128"/>
      <c r="AV125" s="128"/>
      <c r="AW125" s="128"/>
      <c r="AX125" s="128"/>
      <c r="AY125" s="128"/>
      <c r="AZ125" s="76"/>
      <c r="BA125" s="76"/>
      <c r="BB125" s="76"/>
      <c r="BC125" s="76"/>
      <c r="BD125" s="76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  <c r="BO125" s="75"/>
      <c r="BP125" s="75"/>
      <c r="BQ125" s="75"/>
      <c r="BR125" s="75"/>
      <c r="BS125" s="75"/>
      <c r="BT125" s="75"/>
      <c r="BU125" s="75"/>
      <c r="BV125" s="75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6"/>
      <c r="CR125" s="76"/>
      <c r="CS125" s="76"/>
      <c r="CT125" s="75"/>
      <c r="CV125" s="11"/>
      <c r="CW125" s="15"/>
      <c r="CX125" s="11"/>
      <c r="CY125" s="11"/>
      <c r="CZ125" s="11"/>
      <c r="DA125" s="99"/>
      <c r="DB125" s="11" t="e">
        <f aca="false">VLOOKUP(DA125,$CT$12:$CU$326,2,0)</f>
        <v>#N/A</v>
      </c>
      <c r="DC125" s="11" t="e">
        <f aca="false">VLOOKUP(DA125,$CT$12:$CV$326,3,0)</f>
        <v>#N/A</v>
      </c>
      <c r="DD125" s="11"/>
      <c r="DE125" s="99"/>
      <c r="DF125" s="11"/>
      <c r="DG125" s="11"/>
      <c r="DH125" s="11"/>
      <c r="DI125" s="11" t="s">
        <v>391</v>
      </c>
      <c r="DJ125" s="11" t="n">
        <f aca="false">E125</f>
        <v>0</v>
      </c>
      <c r="DK125" s="101" t="n">
        <f aca="false">D125</f>
        <v>1099</v>
      </c>
      <c r="DL125" s="11" t="n">
        <f aca="false">DK125*DJ125</f>
        <v>0</v>
      </c>
      <c r="DM125" s="11"/>
      <c r="DN125" s="11" t="n">
        <v>143</v>
      </c>
      <c r="DO125" s="11"/>
      <c r="DP125" s="11"/>
      <c r="DQ125" s="11"/>
      <c r="DR125" s="11"/>
      <c r="DS125" s="11"/>
      <c r="DT125" s="11"/>
      <c r="DU125" s="15"/>
      <c r="DV125" s="15"/>
      <c r="DW125" s="15"/>
      <c r="DX125" s="32"/>
      <c r="DY125" s="32"/>
      <c r="DZ125" s="32"/>
      <c r="EA125" s="32"/>
      <c r="EB125" s="102"/>
      <c r="EC125" s="102"/>
      <c r="ED125" s="102"/>
      <c r="EE125" s="102"/>
      <c r="EF125" s="102"/>
      <c r="EG125" s="88"/>
      <c r="EH125" s="88"/>
      <c r="EI125" s="88"/>
      <c r="EJ125" s="88"/>
      <c r="EK125" s="102"/>
      <c r="EL125" s="102"/>
      <c r="EM125" s="102"/>
      <c r="EN125" s="88"/>
      <c r="EO125" s="88"/>
      <c r="EP125" s="88"/>
      <c r="EQ125" s="88"/>
      <c r="ER125" s="88"/>
      <c r="ES125" s="88"/>
      <c r="ET125" s="88"/>
      <c r="EU125" s="88"/>
      <c r="EV125" s="88"/>
      <c r="EW125" s="88"/>
      <c r="EX125" s="88"/>
      <c r="EY125" s="88"/>
      <c r="EZ125" s="88"/>
      <c r="FA125" s="88"/>
      <c r="FB125" s="88"/>
      <c r="FC125" s="88"/>
      <c r="FD125" s="88"/>
      <c r="FE125" s="88"/>
      <c r="FF125" s="88"/>
      <c r="FG125" s="88"/>
      <c r="FH125" s="88"/>
      <c r="FI125" s="88"/>
      <c r="FJ125" s="88"/>
      <c r="FK125" s="88"/>
      <c r="FL125" s="88"/>
      <c r="FM125" s="88"/>
      <c r="FN125" s="88"/>
      <c r="FO125" s="88"/>
      <c r="FP125" s="88"/>
      <c r="FQ125" s="88"/>
      <c r="FR125" s="88"/>
      <c r="FS125" s="88"/>
      <c r="FT125" s="88"/>
      <c r="FU125" s="88"/>
      <c r="FV125" s="88"/>
      <c r="FW125" s="88"/>
      <c r="FX125" s="88"/>
      <c r="FY125" s="88"/>
      <c r="FZ125" s="88"/>
      <c r="GA125" s="88"/>
      <c r="GB125" s="88"/>
      <c r="GC125" s="88"/>
      <c r="GD125" s="88"/>
      <c r="GE125" s="88"/>
      <c r="GF125" s="88"/>
      <c r="GG125" s="88"/>
      <c r="GH125" s="88"/>
      <c r="GI125" s="88"/>
      <c r="GJ125" s="88"/>
      <c r="GK125" s="88"/>
      <c r="GL125" s="88"/>
      <c r="GM125" s="103"/>
      <c r="GN125" s="88"/>
      <c r="GO125" s="104" t="n">
        <f aca="false">C125+2</f>
        <v>56.95</v>
      </c>
      <c r="GP125" s="105" t="n">
        <f aca="false">GO125*20</f>
        <v>1139</v>
      </c>
      <c r="GQ125" s="90"/>
      <c r="GR125" s="90"/>
      <c r="GS125" s="90"/>
      <c r="GT125" s="90"/>
      <c r="GU125" s="90"/>
      <c r="GV125" s="90"/>
      <c r="GW125" s="90"/>
      <c r="GX125" s="90"/>
      <c r="GY125" s="90"/>
      <c r="GZ125" s="90"/>
      <c r="HA125" s="88"/>
      <c r="HB125" s="88"/>
      <c r="HC125" s="88"/>
      <c r="HD125" s="88"/>
      <c r="HE125" s="88"/>
    </row>
    <row r="126" customFormat="false" ht="15" hidden="false" customHeight="true" outlineLevel="0" collapsed="false">
      <c r="A126" s="91" t="s">
        <v>392</v>
      </c>
      <c r="B126" s="112" t="s">
        <v>356</v>
      </c>
      <c r="C126" s="93" t="n">
        <v>42.39</v>
      </c>
      <c r="D126" s="116" t="n">
        <f aca="false">C126*20</f>
        <v>847.8</v>
      </c>
      <c r="E126" s="94"/>
      <c r="F126" s="95" t="n">
        <f aca="false">E126*D126</f>
        <v>0</v>
      </c>
      <c r="G126" s="96" t="s">
        <v>393</v>
      </c>
      <c r="H126" s="64" t="s">
        <v>202</v>
      </c>
      <c r="I126" s="65" t="s">
        <v>203</v>
      </c>
      <c r="J126" s="67"/>
      <c r="K126" s="67"/>
      <c r="L126" s="97"/>
      <c r="M126" s="68"/>
      <c r="N126" s="67"/>
      <c r="O126" s="72"/>
      <c r="P126" s="72"/>
      <c r="Q126" s="68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67"/>
      <c r="AT126" s="67"/>
      <c r="AU126" s="67"/>
      <c r="AV126" s="67"/>
      <c r="AW126" s="67"/>
      <c r="AX126" s="67"/>
      <c r="AY126" s="67"/>
      <c r="AZ126" s="66"/>
      <c r="BA126" s="66"/>
      <c r="BB126" s="66"/>
      <c r="BC126" s="66"/>
      <c r="BD126" s="66"/>
      <c r="BE126" s="68"/>
      <c r="BF126" s="68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68"/>
      <c r="CK126" s="68"/>
      <c r="CL126" s="68"/>
      <c r="CM126" s="68"/>
      <c r="CN126" s="68"/>
      <c r="CO126" s="68"/>
      <c r="CP126" s="68"/>
      <c r="CQ126" s="66"/>
      <c r="CR126" s="66"/>
      <c r="CS126" s="66"/>
      <c r="CT126" s="68"/>
      <c r="CV126" s="11"/>
      <c r="CW126" s="15"/>
      <c r="CX126" s="11"/>
      <c r="CY126" s="11"/>
      <c r="CZ126" s="11"/>
      <c r="DA126" s="99" t="s">
        <v>394</v>
      </c>
      <c r="DB126" s="11" t="e">
        <f aca="false">VLOOKUP(DA126,$CT$12:$CU$326,2,0)</f>
        <v>#N/A</v>
      </c>
      <c r="DC126" s="11" t="e">
        <f aca="false">VLOOKUP(DA126,$CT$12:$CV$326,3,0)</f>
        <v>#N/A</v>
      </c>
      <c r="DD126" s="11"/>
      <c r="DE126" s="100" t="n">
        <v>702</v>
      </c>
      <c r="DF126" s="11"/>
      <c r="DG126" s="11"/>
      <c r="DH126" s="11"/>
      <c r="DI126" s="11" t="s">
        <v>395</v>
      </c>
      <c r="DJ126" s="11" t="n">
        <f aca="false">E126</f>
        <v>0</v>
      </c>
      <c r="DK126" s="101" t="n">
        <f aca="false">D126</f>
        <v>847.8</v>
      </c>
      <c r="DL126" s="11" t="n">
        <f aca="false">DK126*DJ126</f>
        <v>0</v>
      </c>
      <c r="DM126" s="11"/>
      <c r="DN126" s="11" t="n">
        <v>144</v>
      </c>
      <c r="DO126" s="11"/>
      <c r="DP126" s="11"/>
      <c r="DQ126" s="11"/>
      <c r="DR126" s="11"/>
      <c r="DS126" s="11"/>
      <c r="DT126" s="11"/>
      <c r="DU126" s="15"/>
      <c r="DV126" s="15"/>
      <c r="DW126" s="15"/>
      <c r="DX126" s="32"/>
      <c r="DY126" s="32"/>
      <c r="DZ126" s="32"/>
      <c r="EA126" s="32"/>
      <c r="EB126" s="102"/>
      <c r="EC126" s="102"/>
      <c r="ED126" s="102"/>
      <c r="EE126" s="102"/>
      <c r="EF126" s="102"/>
      <c r="EG126" s="88"/>
      <c r="EH126" s="88"/>
      <c r="EI126" s="88"/>
      <c r="EJ126" s="88"/>
      <c r="EK126" s="102"/>
      <c r="EL126" s="102"/>
      <c r="EM126" s="102"/>
      <c r="EN126" s="88"/>
      <c r="EO126" s="88"/>
      <c r="EP126" s="88"/>
      <c r="EQ126" s="88"/>
      <c r="ER126" s="88"/>
      <c r="ES126" s="88"/>
      <c r="ET126" s="88"/>
      <c r="EU126" s="88"/>
      <c r="EV126" s="88"/>
      <c r="EW126" s="88"/>
      <c r="EX126" s="88"/>
      <c r="EY126" s="88"/>
      <c r="EZ126" s="88"/>
      <c r="FA126" s="88"/>
      <c r="FB126" s="88"/>
      <c r="FC126" s="88"/>
      <c r="FD126" s="88"/>
      <c r="FE126" s="88"/>
      <c r="FF126" s="88"/>
      <c r="FG126" s="88"/>
      <c r="FH126" s="88"/>
      <c r="FI126" s="88"/>
      <c r="FJ126" s="88"/>
      <c r="FK126" s="88"/>
      <c r="FL126" s="88"/>
      <c r="FM126" s="88"/>
      <c r="FN126" s="88"/>
      <c r="FO126" s="88"/>
      <c r="FP126" s="88"/>
      <c r="FQ126" s="88"/>
      <c r="FR126" s="88"/>
      <c r="FS126" s="88"/>
      <c r="FT126" s="88"/>
      <c r="FU126" s="88"/>
      <c r="FV126" s="88"/>
      <c r="FW126" s="88"/>
      <c r="FX126" s="88"/>
      <c r="FY126" s="88"/>
      <c r="FZ126" s="88"/>
      <c r="GA126" s="88"/>
      <c r="GB126" s="88"/>
      <c r="GC126" s="88"/>
      <c r="GD126" s="88"/>
      <c r="GE126" s="88"/>
      <c r="GF126" s="88"/>
      <c r="GG126" s="88"/>
      <c r="GH126" s="88"/>
      <c r="GI126" s="88"/>
      <c r="GJ126" s="88"/>
      <c r="GK126" s="88"/>
      <c r="GL126" s="88"/>
      <c r="GM126" s="103"/>
      <c r="GN126" s="88"/>
      <c r="GO126" s="104" t="n">
        <f aca="false">C126+2</f>
        <v>44.39</v>
      </c>
      <c r="GP126" s="105" t="n">
        <f aca="false">GO126*20</f>
        <v>887.8</v>
      </c>
      <c r="GQ126" s="90"/>
      <c r="GR126" s="90"/>
      <c r="GS126" s="90"/>
      <c r="GT126" s="90"/>
      <c r="GU126" s="90"/>
      <c r="GV126" s="90"/>
      <c r="GW126" s="90"/>
      <c r="GX126" s="90"/>
      <c r="GY126" s="90"/>
      <c r="GZ126" s="90"/>
      <c r="HA126" s="88"/>
      <c r="HB126" s="88"/>
      <c r="HC126" s="88"/>
      <c r="HD126" s="88"/>
      <c r="HE126" s="88"/>
    </row>
    <row r="127" customFormat="false" ht="15" hidden="false" customHeight="true" outlineLevel="0" collapsed="false">
      <c r="A127" s="118" t="s">
        <v>396</v>
      </c>
      <c r="B127" s="112" t="s">
        <v>356</v>
      </c>
      <c r="C127" s="93" t="n">
        <v>58.09</v>
      </c>
      <c r="D127" s="116" t="n">
        <f aca="false">C127*20</f>
        <v>1161.8</v>
      </c>
      <c r="E127" s="94"/>
      <c r="F127" s="95" t="n">
        <f aca="false">E127*D127</f>
        <v>0</v>
      </c>
      <c r="G127" s="114" t="s">
        <v>397</v>
      </c>
      <c r="H127" s="64" t="s">
        <v>202</v>
      </c>
      <c r="I127" s="65" t="s">
        <v>203</v>
      </c>
      <c r="J127" s="67"/>
      <c r="K127" s="67"/>
      <c r="L127" s="97"/>
      <c r="M127" s="124"/>
      <c r="N127" s="67"/>
      <c r="O127" s="72"/>
      <c r="P127" s="72"/>
      <c r="Q127" s="68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67"/>
      <c r="AT127" s="67"/>
      <c r="AU127" s="67"/>
      <c r="AV127" s="67"/>
      <c r="AW127" s="67"/>
      <c r="AX127" s="67"/>
      <c r="AY127" s="67"/>
      <c r="AZ127" s="66"/>
      <c r="BA127" s="66"/>
      <c r="BB127" s="66"/>
      <c r="BC127" s="66"/>
      <c r="BD127" s="66"/>
      <c r="BE127" s="68"/>
      <c r="BF127" s="68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68"/>
      <c r="CK127" s="68"/>
      <c r="CL127" s="68"/>
      <c r="CM127" s="68"/>
      <c r="CN127" s="68"/>
      <c r="CO127" s="68"/>
      <c r="CP127" s="68"/>
      <c r="CQ127" s="66"/>
      <c r="CR127" s="66"/>
      <c r="CS127" s="66"/>
      <c r="CT127" s="68"/>
      <c r="CV127" s="11"/>
      <c r="CW127" s="15"/>
      <c r="CX127" s="11"/>
      <c r="CY127" s="11"/>
      <c r="CZ127" s="11"/>
      <c r="DA127" s="99" t="s">
        <v>396</v>
      </c>
      <c r="DB127" s="11" t="e">
        <f aca="false">VLOOKUP(DA127,$CT$152:$CU$152,2,0)</f>
        <v>#N/A</v>
      </c>
      <c r="DC127" s="11" t="e">
        <f aca="false">VLOOKUP(DA127,$CT$152:$CV$152,3,0)</f>
        <v>#N/A</v>
      </c>
      <c r="DD127" s="11"/>
      <c r="DE127" s="100" t="n">
        <v>884</v>
      </c>
      <c r="DF127" s="11"/>
      <c r="DG127" s="11"/>
      <c r="DH127" s="11"/>
      <c r="DI127" s="11" t="s">
        <v>398</v>
      </c>
      <c r="DJ127" s="11" t="n">
        <f aca="false">E127</f>
        <v>0</v>
      </c>
      <c r="DK127" s="101" t="n">
        <f aca="false">D127</f>
        <v>1161.8</v>
      </c>
      <c r="DL127" s="11" t="n">
        <f aca="false">DK127*DJ127</f>
        <v>0</v>
      </c>
      <c r="DM127" s="11"/>
      <c r="DN127" s="11" t="n">
        <v>145</v>
      </c>
      <c r="DO127" s="11"/>
      <c r="DP127" s="99"/>
      <c r="DQ127" s="98"/>
      <c r="DR127" s="98"/>
      <c r="DS127" s="11"/>
      <c r="DT127" s="11"/>
      <c r="DU127" s="15"/>
      <c r="DV127" s="15"/>
      <c r="DW127" s="15"/>
      <c r="DX127" s="32"/>
      <c r="DY127" s="32"/>
      <c r="DZ127" s="32"/>
      <c r="EA127" s="32"/>
      <c r="EB127" s="102"/>
      <c r="EC127" s="102"/>
      <c r="ED127" s="102"/>
      <c r="EE127" s="102"/>
      <c r="EF127" s="102"/>
      <c r="EG127" s="88"/>
      <c r="EH127" s="88"/>
      <c r="EI127" s="88"/>
      <c r="EJ127" s="88"/>
      <c r="EK127" s="102"/>
      <c r="EL127" s="102"/>
      <c r="EM127" s="102"/>
      <c r="EN127" s="88"/>
      <c r="EO127" s="88"/>
      <c r="EP127" s="88"/>
      <c r="EQ127" s="88"/>
      <c r="ER127" s="88"/>
      <c r="ES127" s="88"/>
      <c r="ET127" s="88"/>
      <c r="EU127" s="88"/>
      <c r="EV127" s="88"/>
      <c r="EW127" s="88"/>
      <c r="EX127" s="88"/>
      <c r="EY127" s="88"/>
      <c r="EZ127" s="88"/>
      <c r="FA127" s="88"/>
      <c r="FB127" s="88"/>
      <c r="FC127" s="88"/>
      <c r="FD127" s="88"/>
      <c r="FE127" s="88"/>
      <c r="FF127" s="88"/>
      <c r="FG127" s="88"/>
      <c r="FH127" s="88"/>
      <c r="FI127" s="88"/>
      <c r="FJ127" s="88"/>
      <c r="FK127" s="88"/>
      <c r="FL127" s="88"/>
      <c r="FM127" s="88"/>
      <c r="FN127" s="88"/>
      <c r="FO127" s="88"/>
      <c r="FP127" s="88"/>
      <c r="FQ127" s="88"/>
      <c r="FR127" s="88"/>
      <c r="FS127" s="88"/>
      <c r="FT127" s="88"/>
      <c r="FU127" s="88"/>
      <c r="FV127" s="88"/>
      <c r="FW127" s="88"/>
      <c r="FX127" s="88"/>
      <c r="FY127" s="88"/>
      <c r="FZ127" s="88"/>
      <c r="GA127" s="88"/>
      <c r="GB127" s="88"/>
      <c r="GC127" s="88"/>
      <c r="GD127" s="88"/>
      <c r="GE127" s="88"/>
      <c r="GF127" s="88"/>
      <c r="GG127" s="88"/>
      <c r="GH127" s="88"/>
      <c r="GI127" s="88"/>
      <c r="GJ127" s="88"/>
      <c r="GK127" s="88"/>
      <c r="GL127" s="88"/>
      <c r="GM127" s="103"/>
      <c r="GN127" s="88"/>
      <c r="GO127" s="104" t="n">
        <f aca="false">C127+2</f>
        <v>60.09</v>
      </c>
      <c r="GP127" s="105" t="n">
        <f aca="false">GO127*20</f>
        <v>1201.8</v>
      </c>
      <c r="GQ127" s="90"/>
      <c r="GR127" s="90"/>
      <c r="GS127" s="90"/>
      <c r="GT127" s="90"/>
      <c r="GU127" s="90"/>
      <c r="GV127" s="90"/>
      <c r="GW127" s="90"/>
      <c r="GX127" s="90"/>
      <c r="GY127" s="90"/>
      <c r="GZ127" s="90"/>
      <c r="HA127" s="88"/>
      <c r="HB127" s="88"/>
      <c r="HC127" s="88"/>
      <c r="HD127" s="88"/>
      <c r="HE127" s="88"/>
    </row>
    <row r="128" customFormat="false" ht="15" hidden="false" customHeight="true" outlineLevel="0" collapsed="false">
      <c r="A128" s="117" t="s">
        <v>399</v>
      </c>
      <c r="B128" s="119" t="s">
        <v>356</v>
      </c>
      <c r="C128" s="93" t="n">
        <v>37.68</v>
      </c>
      <c r="D128" s="93" t="n">
        <v>480</v>
      </c>
      <c r="E128" s="94"/>
      <c r="F128" s="95" t="n">
        <f aca="false">E128*D128</f>
        <v>0</v>
      </c>
      <c r="G128" s="96" t="s">
        <v>400</v>
      </c>
      <c r="H128" s="64" t="s">
        <v>202</v>
      </c>
      <c r="I128" s="65" t="s">
        <v>203</v>
      </c>
      <c r="J128" s="97"/>
      <c r="K128" s="67"/>
      <c r="L128" s="97"/>
      <c r="M128" s="124"/>
      <c r="N128" s="67"/>
      <c r="O128" s="72"/>
      <c r="P128" s="72"/>
      <c r="Q128" s="68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67"/>
      <c r="AT128" s="67"/>
      <c r="AU128" s="67"/>
      <c r="AV128" s="67"/>
      <c r="AW128" s="67"/>
      <c r="AX128" s="67"/>
      <c r="AY128" s="67"/>
      <c r="AZ128" s="66"/>
      <c r="BA128" s="66"/>
      <c r="BB128" s="66"/>
      <c r="BC128" s="66"/>
      <c r="BD128" s="66"/>
      <c r="BE128" s="68"/>
      <c r="BF128" s="68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68"/>
      <c r="CK128" s="68"/>
      <c r="CL128" s="68"/>
      <c r="CM128" s="68"/>
      <c r="CN128" s="68"/>
      <c r="CO128" s="68"/>
      <c r="CP128" s="68"/>
      <c r="CQ128" s="66"/>
      <c r="CR128" s="66"/>
      <c r="CS128" s="66"/>
      <c r="CT128" s="68"/>
      <c r="CV128" s="11"/>
      <c r="CW128" s="15"/>
      <c r="CX128" s="11"/>
      <c r="CY128" s="11"/>
      <c r="CZ128" s="11"/>
      <c r="DA128" s="99" t="s">
        <v>401</v>
      </c>
      <c r="DB128" s="11" t="e">
        <f aca="false">VLOOKUP(DA128,$CT$139:$CU$139,2,0)</f>
        <v>#N/A</v>
      </c>
      <c r="DC128" s="11" t="e">
        <f aca="false">VLOOKUP(DA128,$CT$139:$CV$139,3,0)</f>
        <v>#N/A</v>
      </c>
      <c r="DD128" s="11"/>
      <c r="DE128" s="100" t="n">
        <v>676</v>
      </c>
      <c r="DF128" s="11"/>
      <c r="DG128" s="11"/>
      <c r="DH128" s="11"/>
      <c r="DI128" s="11" t="s">
        <v>402</v>
      </c>
      <c r="DJ128" s="11" t="n">
        <f aca="false">E128</f>
        <v>0</v>
      </c>
      <c r="DK128" s="101" t="n">
        <f aca="false">D128</f>
        <v>480</v>
      </c>
      <c r="DL128" s="11" t="n">
        <f aca="false">DK128*DJ128</f>
        <v>0</v>
      </c>
      <c r="DM128" s="11"/>
      <c r="DN128" s="11" t="n">
        <v>147</v>
      </c>
      <c r="DO128" s="11"/>
      <c r="DP128" s="99"/>
      <c r="DQ128" s="98"/>
      <c r="DR128" s="98"/>
      <c r="DS128" s="11"/>
      <c r="DT128" s="11"/>
      <c r="DU128" s="15"/>
      <c r="DV128" s="15"/>
      <c r="DW128" s="15"/>
      <c r="DX128" s="32"/>
      <c r="DY128" s="32"/>
      <c r="DZ128" s="32"/>
      <c r="EA128" s="32"/>
      <c r="EB128" s="102"/>
      <c r="EC128" s="102"/>
      <c r="ED128" s="102"/>
      <c r="EE128" s="102"/>
      <c r="EF128" s="102"/>
      <c r="EG128" s="88"/>
      <c r="EH128" s="88"/>
      <c r="EI128" s="88"/>
      <c r="EJ128" s="88"/>
      <c r="EK128" s="102"/>
      <c r="EL128" s="102"/>
      <c r="EM128" s="102"/>
      <c r="EN128" s="88"/>
      <c r="EO128" s="88"/>
      <c r="EP128" s="88"/>
      <c r="EQ128" s="88"/>
      <c r="ER128" s="88"/>
      <c r="ES128" s="88"/>
      <c r="ET128" s="88"/>
      <c r="EU128" s="88"/>
      <c r="EV128" s="88"/>
      <c r="EW128" s="88"/>
      <c r="EX128" s="88"/>
      <c r="EY128" s="88"/>
      <c r="EZ128" s="88"/>
      <c r="FA128" s="88"/>
      <c r="FB128" s="88"/>
      <c r="FC128" s="88"/>
      <c r="FD128" s="88"/>
      <c r="FE128" s="88"/>
      <c r="FF128" s="88"/>
      <c r="FG128" s="88"/>
      <c r="FH128" s="88"/>
      <c r="FI128" s="88"/>
      <c r="FJ128" s="88"/>
      <c r="FK128" s="88"/>
      <c r="FL128" s="88"/>
      <c r="FM128" s="88"/>
      <c r="FN128" s="88"/>
      <c r="FO128" s="88"/>
      <c r="FP128" s="88"/>
      <c r="FQ128" s="88"/>
      <c r="FR128" s="88"/>
      <c r="FS128" s="88"/>
      <c r="FT128" s="88"/>
      <c r="FU128" s="88"/>
      <c r="FV128" s="88"/>
      <c r="FW128" s="88"/>
      <c r="FX128" s="88"/>
      <c r="FY128" s="88"/>
      <c r="FZ128" s="88"/>
      <c r="GA128" s="88"/>
      <c r="GB128" s="88"/>
      <c r="GC128" s="88"/>
      <c r="GD128" s="88"/>
      <c r="GE128" s="88"/>
      <c r="GF128" s="88"/>
      <c r="GG128" s="88"/>
      <c r="GH128" s="88"/>
      <c r="GI128" s="88"/>
      <c r="GJ128" s="88"/>
      <c r="GK128" s="88"/>
      <c r="GL128" s="88"/>
      <c r="GM128" s="103"/>
      <c r="GN128" s="88"/>
      <c r="GO128" s="104" t="n">
        <f aca="false">C128+2</f>
        <v>39.68</v>
      </c>
      <c r="GP128" s="105" t="n">
        <f aca="false">GO128*20</f>
        <v>793.6</v>
      </c>
      <c r="GQ128" s="90"/>
      <c r="GR128" s="90"/>
      <c r="GS128" s="90"/>
      <c r="GT128" s="90"/>
      <c r="GU128" s="90"/>
      <c r="GV128" s="90"/>
      <c r="GW128" s="90"/>
      <c r="GX128" s="90"/>
      <c r="GY128" s="90"/>
      <c r="GZ128" s="90"/>
      <c r="HA128" s="88"/>
      <c r="HB128" s="88"/>
      <c r="HC128" s="88"/>
      <c r="HD128" s="88"/>
      <c r="HE128" s="88"/>
    </row>
    <row r="129" customFormat="false" ht="15" hidden="false" customHeight="true" outlineLevel="0" collapsed="false">
      <c r="A129" s="118" t="s">
        <v>403</v>
      </c>
      <c r="B129" s="112" t="n">
        <v>0.5</v>
      </c>
      <c r="C129" s="93" t="n">
        <v>18.84</v>
      </c>
      <c r="D129" s="116" t="n">
        <f aca="false">C129*20</f>
        <v>376.8</v>
      </c>
      <c r="E129" s="94"/>
      <c r="F129" s="95" t="n">
        <f aca="false">E129*D129</f>
        <v>0</v>
      </c>
      <c r="G129" s="123" t="n">
        <v>4607164062071</v>
      </c>
      <c r="H129" s="64" t="s">
        <v>202</v>
      </c>
      <c r="I129" s="65" t="s">
        <v>203</v>
      </c>
      <c r="J129" s="67"/>
      <c r="K129" s="67"/>
      <c r="L129" s="97"/>
      <c r="M129" s="68"/>
      <c r="N129" s="67"/>
      <c r="O129" s="72"/>
      <c r="P129" s="72"/>
      <c r="Q129" s="68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67"/>
      <c r="AT129" s="67"/>
      <c r="AU129" s="67"/>
      <c r="AV129" s="67"/>
      <c r="AW129" s="67"/>
      <c r="AX129" s="67"/>
      <c r="AY129" s="67"/>
      <c r="AZ129" s="66"/>
      <c r="BA129" s="66"/>
      <c r="BB129" s="66"/>
      <c r="BC129" s="66"/>
      <c r="BD129" s="66"/>
      <c r="BE129" s="68"/>
      <c r="BF129" s="68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68"/>
      <c r="CK129" s="68"/>
      <c r="CL129" s="68"/>
      <c r="CM129" s="68"/>
      <c r="CN129" s="68"/>
      <c r="CO129" s="68"/>
      <c r="CP129" s="68"/>
      <c r="CQ129" s="66"/>
      <c r="CR129" s="66"/>
      <c r="CS129" s="66"/>
      <c r="CT129" s="68"/>
      <c r="CV129" s="11"/>
      <c r="CW129" s="15"/>
      <c r="CX129" s="11"/>
      <c r="CY129" s="11"/>
      <c r="CZ129" s="11"/>
      <c r="DA129" s="99" t="s">
        <v>403</v>
      </c>
      <c r="DB129" s="11" t="e">
        <f aca="false">VLOOKUP(DA129,$CT$12:$CU$326,2,0)</f>
        <v>#N/A</v>
      </c>
      <c r="DC129" s="11" t="e">
        <f aca="false">VLOOKUP(DA129,$CT$12:$CV$326,3,0)</f>
        <v>#N/A</v>
      </c>
      <c r="DD129" s="11"/>
      <c r="DE129" s="100" t="n">
        <v>312</v>
      </c>
      <c r="DF129" s="11"/>
      <c r="DG129" s="11"/>
      <c r="DH129" s="11"/>
      <c r="DI129" s="11" t="s">
        <v>404</v>
      </c>
      <c r="DJ129" s="11" t="n">
        <f aca="false">E129</f>
        <v>0</v>
      </c>
      <c r="DK129" s="101" t="n">
        <f aca="false">D129</f>
        <v>376.8</v>
      </c>
      <c r="DL129" s="11" t="n">
        <f aca="false">DK129*DJ129</f>
        <v>0</v>
      </c>
      <c r="DM129" s="11"/>
      <c r="DN129" s="11" t="n">
        <v>148</v>
      </c>
      <c r="DO129" s="11"/>
      <c r="DP129" s="11"/>
      <c r="DQ129" s="11"/>
      <c r="DR129" s="11"/>
      <c r="DS129" s="11"/>
      <c r="DT129" s="11"/>
      <c r="DU129" s="15"/>
      <c r="DV129" s="15"/>
      <c r="DW129" s="15"/>
      <c r="DX129" s="32"/>
      <c r="DY129" s="32"/>
      <c r="DZ129" s="32"/>
      <c r="EA129" s="32"/>
      <c r="EB129" s="102"/>
      <c r="EC129" s="102"/>
      <c r="ED129" s="102"/>
      <c r="EE129" s="102"/>
      <c r="EF129" s="102"/>
      <c r="EG129" s="88"/>
      <c r="EH129" s="88"/>
      <c r="EI129" s="88"/>
      <c r="EJ129" s="88"/>
      <c r="EK129" s="102"/>
      <c r="EL129" s="102"/>
      <c r="EM129" s="102"/>
      <c r="EN129" s="88"/>
      <c r="EO129" s="88"/>
      <c r="EP129" s="88"/>
      <c r="EQ129" s="88"/>
      <c r="ER129" s="88"/>
      <c r="ES129" s="88"/>
      <c r="ET129" s="88"/>
      <c r="EU129" s="88"/>
      <c r="EV129" s="88"/>
      <c r="EW129" s="88"/>
      <c r="EX129" s="88"/>
      <c r="EY129" s="88"/>
      <c r="EZ129" s="88"/>
      <c r="FA129" s="88"/>
      <c r="FB129" s="88"/>
      <c r="FC129" s="88"/>
      <c r="FD129" s="88"/>
      <c r="FE129" s="88"/>
      <c r="FF129" s="88"/>
      <c r="FG129" s="88"/>
      <c r="FH129" s="88"/>
      <c r="FI129" s="88"/>
      <c r="FJ129" s="88"/>
      <c r="FK129" s="88"/>
      <c r="FL129" s="88"/>
      <c r="FM129" s="88"/>
      <c r="FN129" s="88"/>
      <c r="FO129" s="88"/>
      <c r="FP129" s="88"/>
      <c r="FQ129" s="88"/>
      <c r="FR129" s="88"/>
      <c r="FS129" s="88"/>
      <c r="FT129" s="88"/>
      <c r="FU129" s="88"/>
      <c r="FV129" s="88"/>
      <c r="FW129" s="88"/>
      <c r="FX129" s="88"/>
      <c r="FY129" s="88"/>
      <c r="FZ129" s="88"/>
      <c r="GA129" s="88"/>
      <c r="GB129" s="88"/>
      <c r="GC129" s="88"/>
      <c r="GD129" s="88"/>
      <c r="GE129" s="88"/>
      <c r="GF129" s="88"/>
      <c r="GG129" s="88"/>
      <c r="GH129" s="88"/>
      <c r="GI129" s="88"/>
      <c r="GJ129" s="88"/>
      <c r="GK129" s="88"/>
      <c r="GL129" s="88"/>
      <c r="GM129" s="103"/>
      <c r="GN129" s="88"/>
      <c r="GO129" s="104" t="n">
        <f aca="false">C129+2</f>
        <v>20.84</v>
      </c>
      <c r="GP129" s="105" t="n">
        <f aca="false">GO129*20</f>
        <v>416.8</v>
      </c>
      <c r="GQ129" s="90"/>
      <c r="GR129" s="90"/>
      <c r="GS129" s="90"/>
      <c r="GT129" s="90"/>
      <c r="GU129" s="90"/>
      <c r="GV129" s="90"/>
      <c r="GW129" s="90"/>
      <c r="GX129" s="90"/>
      <c r="GY129" s="90"/>
      <c r="GZ129" s="90"/>
      <c r="HA129" s="88"/>
      <c r="HB129" s="88"/>
      <c r="HC129" s="88"/>
      <c r="HD129" s="88"/>
      <c r="HE129" s="88"/>
    </row>
    <row r="130" customFormat="false" ht="15" hidden="false" customHeight="true" outlineLevel="0" collapsed="false">
      <c r="A130" s="148" t="s">
        <v>405</v>
      </c>
      <c r="B130" s="112" t="s">
        <v>356</v>
      </c>
      <c r="C130" s="93" t="n">
        <v>47.1</v>
      </c>
      <c r="D130" s="116" t="n">
        <f aca="false">C130*20</f>
        <v>942</v>
      </c>
      <c r="E130" s="94"/>
      <c r="F130" s="95" t="n">
        <f aca="false">E130*D130</f>
        <v>0</v>
      </c>
      <c r="G130" s="114" t="s">
        <v>406</v>
      </c>
      <c r="H130" s="64" t="s">
        <v>202</v>
      </c>
      <c r="I130" s="65" t="s">
        <v>203</v>
      </c>
      <c r="J130" s="67"/>
      <c r="K130" s="67"/>
      <c r="L130" s="97"/>
      <c r="M130" s="124"/>
      <c r="N130" s="128"/>
      <c r="O130" s="127"/>
      <c r="P130" s="127"/>
      <c r="Q130" s="75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127"/>
      <c r="AO130" s="127"/>
      <c r="AP130" s="127"/>
      <c r="AQ130" s="127"/>
      <c r="AR130" s="127"/>
      <c r="AS130" s="128"/>
      <c r="AT130" s="128"/>
      <c r="AU130" s="128"/>
      <c r="AV130" s="128"/>
      <c r="AW130" s="128"/>
      <c r="AX130" s="128"/>
      <c r="AY130" s="128"/>
      <c r="AZ130" s="76"/>
      <c r="BA130" s="76"/>
      <c r="BB130" s="76"/>
      <c r="BC130" s="76"/>
      <c r="BD130" s="76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  <c r="BO130" s="75"/>
      <c r="BP130" s="75"/>
      <c r="BQ130" s="75"/>
      <c r="BR130" s="75"/>
      <c r="BS130" s="75"/>
      <c r="BT130" s="75"/>
      <c r="BU130" s="75"/>
      <c r="BV130" s="75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6"/>
      <c r="CR130" s="76"/>
      <c r="CS130" s="76"/>
      <c r="CT130" s="75"/>
      <c r="CV130" s="11"/>
      <c r="CW130" s="15"/>
      <c r="CX130" s="11"/>
      <c r="CY130" s="11"/>
      <c r="CZ130" s="11"/>
      <c r="DA130" s="99"/>
      <c r="DB130" s="11" t="e">
        <f aca="false">VLOOKUP(DA130,$CT$12:$CU$326,2,0)</f>
        <v>#N/A</v>
      </c>
      <c r="DC130" s="11" t="e">
        <f aca="false">VLOOKUP(DA130,$CT$12:$CV$326,3,0)</f>
        <v>#N/A</v>
      </c>
      <c r="DD130" s="11"/>
      <c r="DE130" s="100"/>
      <c r="DF130" s="11"/>
      <c r="DG130" s="11"/>
      <c r="DH130" s="11"/>
      <c r="DI130" s="11" t="s">
        <v>407</v>
      </c>
      <c r="DJ130" s="11" t="n">
        <f aca="false">E130</f>
        <v>0</v>
      </c>
      <c r="DK130" s="101" t="n">
        <f aca="false">D130</f>
        <v>942</v>
      </c>
      <c r="DL130" s="11" t="n">
        <f aca="false">DK130*DJ130</f>
        <v>0</v>
      </c>
      <c r="DM130" s="11"/>
      <c r="DN130" s="11" t="n">
        <v>150</v>
      </c>
      <c r="DO130" s="11"/>
      <c r="DP130" s="11"/>
      <c r="DQ130" s="11"/>
      <c r="DR130" s="11"/>
      <c r="DS130" s="11"/>
      <c r="DT130" s="11"/>
      <c r="DU130" s="15"/>
      <c r="DV130" s="15"/>
      <c r="DW130" s="15"/>
      <c r="DX130" s="32"/>
      <c r="DY130" s="32"/>
      <c r="DZ130" s="32"/>
      <c r="EA130" s="32"/>
      <c r="EB130" s="86"/>
      <c r="EC130" s="86"/>
      <c r="ED130" s="86"/>
      <c r="EE130" s="86"/>
      <c r="EF130" s="86"/>
      <c r="EG130" s="87"/>
      <c r="EH130" s="87"/>
      <c r="EI130" s="87"/>
      <c r="EJ130" s="87"/>
      <c r="EK130" s="86"/>
      <c r="EL130" s="86"/>
      <c r="EM130" s="86"/>
      <c r="EN130" s="87"/>
      <c r="EO130" s="87"/>
      <c r="EP130" s="87"/>
      <c r="EQ130" s="87"/>
      <c r="ER130" s="87"/>
      <c r="ES130" s="87"/>
      <c r="ET130" s="87"/>
      <c r="EU130" s="87"/>
      <c r="EV130" s="87"/>
      <c r="EW130" s="87"/>
      <c r="EX130" s="87"/>
      <c r="EY130" s="87"/>
      <c r="EZ130" s="87"/>
      <c r="FA130" s="87"/>
      <c r="FB130" s="87"/>
      <c r="FC130" s="87"/>
      <c r="FD130" s="87"/>
      <c r="FE130" s="87"/>
      <c r="FF130" s="87"/>
      <c r="FG130" s="87"/>
      <c r="FH130" s="87"/>
      <c r="FI130" s="87"/>
      <c r="FJ130" s="87"/>
      <c r="FK130" s="87"/>
      <c r="FL130" s="87"/>
      <c r="FM130" s="87"/>
      <c r="FN130" s="87"/>
      <c r="FO130" s="87"/>
      <c r="FP130" s="87"/>
      <c r="FQ130" s="87"/>
      <c r="FR130" s="87"/>
      <c r="FS130" s="87"/>
      <c r="FT130" s="87"/>
      <c r="FU130" s="87"/>
      <c r="FV130" s="87"/>
      <c r="FW130" s="87"/>
      <c r="FX130" s="87"/>
      <c r="FY130" s="87"/>
      <c r="FZ130" s="87"/>
      <c r="GA130" s="87"/>
      <c r="GB130" s="87"/>
      <c r="GC130" s="87"/>
      <c r="GD130" s="87"/>
      <c r="GE130" s="87"/>
      <c r="GF130" s="87"/>
      <c r="GG130" s="87"/>
      <c r="GH130" s="87"/>
      <c r="GI130" s="87"/>
      <c r="GJ130" s="87"/>
      <c r="GK130" s="87"/>
      <c r="GL130" s="87"/>
      <c r="GM130" s="103"/>
      <c r="GN130" s="87"/>
      <c r="GO130" s="104" t="n">
        <f aca="false">C130+2</f>
        <v>49.1</v>
      </c>
      <c r="GP130" s="105" t="n">
        <f aca="false">GO130*20</f>
        <v>982</v>
      </c>
      <c r="GQ130" s="89"/>
      <c r="GR130" s="89"/>
      <c r="GS130" s="89"/>
      <c r="GT130" s="89"/>
      <c r="GU130" s="89"/>
      <c r="GV130" s="89"/>
      <c r="GW130" s="89"/>
      <c r="GX130" s="89"/>
      <c r="GY130" s="89"/>
      <c r="GZ130" s="89"/>
      <c r="HA130" s="87"/>
      <c r="HB130" s="87"/>
      <c r="HC130" s="87"/>
      <c r="HD130" s="87"/>
      <c r="HE130" s="87"/>
    </row>
    <row r="131" customFormat="false" ht="15" hidden="false" customHeight="true" outlineLevel="0" collapsed="false">
      <c r="A131" s="118" t="s">
        <v>408</v>
      </c>
      <c r="B131" s="112" t="s">
        <v>356</v>
      </c>
      <c r="C131" s="93" t="n">
        <v>37.68</v>
      </c>
      <c r="D131" s="116" t="n">
        <f aca="false">C131*20</f>
        <v>753.6</v>
      </c>
      <c r="E131" s="94"/>
      <c r="F131" s="95" t="n">
        <f aca="false">E131*D131</f>
        <v>0</v>
      </c>
      <c r="G131" s="123" t="n">
        <v>4607164066468</v>
      </c>
      <c r="H131" s="64" t="s">
        <v>202</v>
      </c>
      <c r="I131" s="65" t="s">
        <v>203</v>
      </c>
      <c r="J131" s="67"/>
      <c r="K131" s="67"/>
      <c r="L131" s="97"/>
      <c r="M131" s="124"/>
      <c r="N131" s="67"/>
      <c r="O131" s="72"/>
      <c r="P131" s="72"/>
      <c r="Q131" s="68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67"/>
      <c r="AT131" s="67"/>
      <c r="AU131" s="67"/>
      <c r="AV131" s="67"/>
      <c r="AW131" s="67"/>
      <c r="AX131" s="67"/>
      <c r="AY131" s="67"/>
      <c r="AZ131" s="66"/>
      <c r="BA131" s="66"/>
      <c r="BB131" s="66"/>
      <c r="BC131" s="66"/>
      <c r="BD131" s="66"/>
      <c r="BE131" s="68"/>
      <c r="BF131" s="68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68"/>
      <c r="CK131" s="68"/>
      <c r="CL131" s="68"/>
      <c r="CM131" s="68"/>
      <c r="CN131" s="68"/>
      <c r="CO131" s="68"/>
      <c r="CP131" s="68"/>
      <c r="CQ131" s="66"/>
      <c r="CR131" s="66"/>
      <c r="CS131" s="66"/>
      <c r="CT131" s="68"/>
      <c r="CV131" s="11"/>
      <c r="CW131" s="15"/>
      <c r="CX131" s="11"/>
      <c r="CY131" s="11"/>
      <c r="CZ131" s="11"/>
      <c r="DA131" s="99" t="s">
        <v>409</v>
      </c>
      <c r="DB131" s="11" t="e">
        <f aca="false">VLOOKUP(DA131,$CT$12:$CU$326,2,0)</f>
        <v>#N/A</v>
      </c>
      <c r="DC131" s="11" t="e">
        <f aca="false">VLOOKUP(DA131,$CT$12:$CV$326,3,0)</f>
        <v>#N/A</v>
      </c>
      <c r="DD131" s="11"/>
      <c r="DE131" s="100" t="n">
        <v>624</v>
      </c>
      <c r="DF131" s="11"/>
      <c r="DG131" s="11"/>
      <c r="DH131" s="11"/>
      <c r="DI131" s="11" t="s">
        <v>410</v>
      </c>
      <c r="DJ131" s="11" t="n">
        <f aca="false">E131</f>
        <v>0</v>
      </c>
      <c r="DK131" s="101" t="n">
        <f aca="false">D131</f>
        <v>753.6</v>
      </c>
      <c r="DL131" s="11" t="n">
        <f aca="false">DK131*DJ131</f>
        <v>0</v>
      </c>
      <c r="DM131" s="11"/>
      <c r="DN131" s="11" t="n">
        <v>151</v>
      </c>
      <c r="DO131" s="11"/>
      <c r="DP131" s="99"/>
      <c r="DQ131" s="98"/>
      <c r="DR131" s="98"/>
      <c r="DS131" s="11"/>
      <c r="DT131" s="11"/>
      <c r="DU131" s="15"/>
      <c r="DV131" s="15"/>
      <c r="DW131" s="15"/>
      <c r="DX131" s="32"/>
      <c r="DY131" s="32"/>
      <c r="DZ131" s="32"/>
      <c r="EA131" s="32"/>
      <c r="EB131" s="102"/>
      <c r="EC131" s="102"/>
      <c r="ED131" s="102"/>
      <c r="EE131" s="102"/>
      <c r="EF131" s="102"/>
      <c r="EG131" s="88"/>
      <c r="EH131" s="88"/>
      <c r="EI131" s="88"/>
      <c r="EJ131" s="88"/>
      <c r="EK131" s="102"/>
      <c r="EL131" s="102"/>
      <c r="EM131" s="102"/>
      <c r="EN131" s="88"/>
      <c r="EO131" s="88"/>
      <c r="EP131" s="88"/>
      <c r="EQ131" s="88"/>
      <c r="ER131" s="88"/>
      <c r="ES131" s="88"/>
      <c r="ET131" s="88"/>
      <c r="EU131" s="88"/>
      <c r="EV131" s="88"/>
      <c r="EW131" s="88"/>
      <c r="EX131" s="88"/>
      <c r="EY131" s="88"/>
      <c r="EZ131" s="88"/>
      <c r="FA131" s="88"/>
      <c r="FB131" s="88"/>
      <c r="FC131" s="88"/>
      <c r="FD131" s="88"/>
      <c r="FE131" s="88"/>
      <c r="FF131" s="88"/>
      <c r="FG131" s="88"/>
      <c r="FH131" s="88"/>
      <c r="FI131" s="88"/>
      <c r="FJ131" s="88"/>
      <c r="FK131" s="88"/>
      <c r="FL131" s="88"/>
      <c r="FM131" s="88"/>
      <c r="FN131" s="88"/>
      <c r="FO131" s="88"/>
      <c r="FP131" s="88"/>
      <c r="FQ131" s="88"/>
      <c r="FR131" s="88"/>
      <c r="FS131" s="88"/>
      <c r="FT131" s="88"/>
      <c r="FU131" s="88"/>
      <c r="FV131" s="88"/>
      <c r="FW131" s="88"/>
      <c r="FX131" s="88"/>
      <c r="FY131" s="88"/>
      <c r="FZ131" s="88"/>
      <c r="GA131" s="88"/>
      <c r="GB131" s="88"/>
      <c r="GC131" s="88"/>
      <c r="GD131" s="88"/>
      <c r="GE131" s="88"/>
      <c r="GF131" s="88"/>
      <c r="GG131" s="88"/>
      <c r="GH131" s="88"/>
      <c r="GI131" s="88"/>
      <c r="GJ131" s="88"/>
      <c r="GK131" s="88"/>
      <c r="GL131" s="88"/>
      <c r="GM131" s="103"/>
      <c r="GN131" s="88"/>
      <c r="GO131" s="104" t="n">
        <f aca="false">C131+2</f>
        <v>39.68</v>
      </c>
      <c r="GP131" s="105" t="n">
        <f aca="false">GO131*20</f>
        <v>793.6</v>
      </c>
      <c r="GQ131" s="90"/>
      <c r="GR131" s="90"/>
      <c r="GS131" s="90"/>
      <c r="GT131" s="90"/>
      <c r="GU131" s="90"/>
      <c r="GV131" s="90"/>
      <c r="GW131" s="90"/>
      <c r="GX131" s="90"/>
      <c r="GY131" s="90"/>
      <c r="GZ131" s="90"/>
      <c r="HA131" s="88"/>
      <c r="HB131" s="88"/>
      <c r="HC131" s="88"/>
      <c r="HD131" s="88"/>
      <c r="HE131" s="88"/>
    </row>
    <row r="132" customFormat="false" ht="15" hidden="false" customHeight="true" outlineLevel="0" collapsed="false">
      <c r="A132" s="91" t="s">
        <v>411</v>
      </c>
      <c r="B132" s="112" t="s">
        <v>356</v>
      </c>
      <c r="C132" s="93" t="n">
        <v>54.95</v>
      </c>
      <c r="D132" s="116" t="n">
        <f aca="false">C132*20</f>
        <v>1099</v>
      </c>
      <c r="E132" s="94"/>
      <c r="F132" s="95" t="n">
        <f aca="false">E132*D132</f>
        <v>0</v>
      </c>
      <c r="G132" s="96" t="s">
        <v>412</v>
      </c>
      <c r="H132" s="64" t="s">
        <v>202</v>
      </c>
      <c r="I132" s="65" t="s">
        <v>203</v>
      </c>
      <c r="J132" s="67"/>
      <c r="K132" s="67"/>
      <c r="L132" s="97"/>
      <c r="M132" s="68"/>
      <c r="N132" s="72"/>
      <c r="O132" s="72"/>
      <c r="P132" s="72"/>
      <c r="Q132" s="68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67"/>
      <c r="AT132" s="67"/>
      <c r="AU132" s="67"/>
      <c r="AV132" s="67"/>
      <c r="AW132" s="67"/>
      <c r="AX132" s="67"/>
      <c r="AY132" s="67"/>
      <c r="AZ132" s="66"/>
      <c r="BA132" s="66"/>
      <c r="BB132" s="66"/>
      <c r="BC132" s="66"/>
      <c r="BD132" s="66"/>
      <c r="BE132" s="68"/>
      <c r="BF132" s="68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68"/>
      <c r="CK132" s="68"/>
      <c r="CL132" s="68"/>
      <c r="CM132" s="68"/>
      <c r="CN132" s="68"/>
      <c r="CO132" s="68"/>
      <c r="CP132" s="68"/>
      <c r="CQ132" s="66"/>
      <c r="CR132" s="66"/>
      <c r="CS132" s="66"/>
      <c r="CV132" s="11"/>
      <c r="CW132" s="107"/>
      <c r="CX132" s="108"/>
      <c r="CY132" s="108"/>
      <c r="CZ132" s="108"/>
      <c r="DA132" s="99"/>
      <c r="DB132" s="11" t="e">
        <f aca="false">VLOOKUP(DA132,$CT$12:$CU$326,2,0)</f>
        <v>#N/A</v>
      </c>
      <c r="DC132" s="11" t="e">
        <f aca="false">VLOOKUP(DA132,$CT$12:$CV$326,3,0)</f>
        <v>#N/A</v>
      </c>
      <c r="DD132" s="11"/>
      <c r="DE132" s="100"/>
      <c r="DF132" s="122"/>
      <c r="DG132" s="122"/>
      <c r="DH132" s="122"/>
      <c r="DI132" s="108" t="s">
        <v>413</v>
      </c>
      <c r="DJ132" s="11" t="n">
        <f aca="false">E132</f>
        <v>0</v>
      </c>
      <c r="DK132" s="101" t="n">
        <f aca="false">D132</f>
        <v>1099</v>
      </c>
      <c r="DL132" s="11" t="n">
        <f aca="false">DK132*DJ132</f>
        <v>0</v>
      </c>
      <c r="DM132" s="11"/>
      <c r="DN132" s="11" t="n">
        <v>152</v>
      </c>
      <c r="DO132" s="11"/>
      <c r="DP132" s="11"/>
      <c r="DQ132" s="11"/>
      <c r="DR132" s="11"/>
      <c r="DS132" s="11"/>
      <c r="DT132" s="11"/>
      <c r="DU132" s="15"/>
      <c r="DV132" s="15"/>
      <c r="DW132" s="15"/>
      <c r="DX132" s="32"/>
      <c r="DY132" s="32"/>
      <c r="DZ132" s="32"/>
      <c r="EA132" s="32"/>
      <c r="EB132" s="102"/>
      <c r="EC132" s="102"/>
      <c r="ED132" s="102"/>
      <c r="EE132" s="102"/>
      <c r="EF132" s="102"/>
      <c r="EG132" s="88"/>
      <c r="EH132" s="88"/>
      <c r="EI132" s="88"/>
      <c r="EJ132" s="88"/>
      <c r="EK132" s="102"/>
      <c r="EL132" s="102"/>
      <c r="EM132" s="102"/>
      <c r="EN132" s="88"/>
      <c r="EO132" s="88"/>
      <c r="EP132" s="88"/>
      <c r="EQ132" s="88"/>
      <c r="ER132" s="88"/>
      <c r="ES132" s="88"/>
      <c r="ET132" s="88"/>
      <c r="EU132" s="88"/>
      <c r="EV132" s="88"/>
      <c r="EW132" s="88"/>
      <c r="EX132" s="88"/>
      <c r="EY132" s="88"/>
      <c r="EZ132" s="88"/>
      <c r="FA132" s="88"/>
      <c r="FB132" s="88"/>
      <c r="FC132" s="88"/>
      <c r="FD132" s="88"/>
      <c r="FE132" s="88"/>
      <c r="FF132" s="88"/>
      <c r="FG132" s="88"/>
      <c r="FH132" s="88"/>
      <c r="FI132" s="88"/>
      <c r="FJ132" s="88"/>
      <c r="FK132" s="88"/>
      <c r="FL132" s="88"/>
      <c r="FM132" s="88"/>
      <c r="FN132" s="88"/>
      <c r="FO132" s="88"/>
      <c r="FP132" s="88"/>
      <c r="FQ132" s="88"/>
      <c r="FR132" s="88"/>
      <c r="FS132" s="88"/>
      <c r="FT132" s="88"/>
      <c r="FU132" s="88"/>
      <c r="FV132" s="88"/>
      <c r="FW132" s="88"/>
      <c r="FX132" s="88"/>
      <c r="FY132" s="88"/>
      <c r="FZ132" s="88"/>
      <c r="GA132" s="88"/>
      <c r="GB132" s="88"/>
      <c r="GC132" s="88"/>
      <c r="GD132" s="88"/>
      <c r="GE132" s="88"/>
      <c r="GF132" s="88"/>
      <c r="GG132" s="88"/>
      <c r="GH132" s="88"/>
      <c r="GI132" s="88"/>
      <c r="GJ132" s="88"/>
      <c r="GK132" s="88"/>
      <c r="GL132" s="88"/>
      <c r="GM132" s="103"/>
      <c r="GN132" s="88"/>
      <c r="GO132" s="104" t="n">
        <f aca="false">C132+2</f>
        <v>56.95</v>
      </c>
      <c r="GP132" s="105" t="n">
        <f aca="false">GO132*20</f>
        <v>1139</v>
      </c>
      <c r="GQ132" s="90"/>
      <c r="GR132" s="90"/>
      <c r="GS132" s="90"/>
      <c r="GT132" s="90"/>
      <c r="GU132" s="90"/>
      <c r="GV132" s="90"/>
      <c r="GW132" s="90"/>
      <c r="GX132" s="90"/>
      <c r="GY132" s="90"/>
      <c r="GZ132" s="90"/>
      <c r="HA132" s="88"/>
      <c r="HB132" s="88"/>
      <c r="HC132" s="88"/>
      <c r="HD132" s="88"/>
      <c r="HE132" s="88"/>
    </row>
    <row r="133" customFormat="false" ht="15" hidden="false" customHeight="true" outlineLevel="0" collapsed="false">
      <c r="A133" s="129" t="s">
        <v>414</v>
      </c>
      <c r="B133" s="131" t="s">
        <v>206</v>
      </c>
      <c r="C133" s="93" t="n">
        <v>58.09</v>
      </c>
      <c r="D133" s="116" t="n">
        <f aca="false">C133*20</f>
        <v>1161.8</v>
      </c>
      <c r="E133" s="94"/>
      <c r="F133" s="95" t="n">
        <f aca="false">E133*D133</f>
        <v>0</v>
      </c>
      <c r="G133" s="123" t="n">
        <v>4607164062910</v>
      </c>
      <c r="H133" s="64" t="s">
        <v>202</v>
      </c>
      <c r="I133" s="65" t="s">
        <v>203</v>
      </c>
      <c r="J133" s="67"/>
      <c r="K133" s="67"/>
      <c r="L133" s="97"/>
      <c r="M133" s="124"/>
      <c r="N133" s="128"/>
      <c r="O133" s="127"/>
      <c r="P133" s="127"/>
      <c r="Q133" s="75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  <c r="AL133" s="127"/>
      <c r="AM133" s="127"/>
      <c r="AN133" s="127"/>
      <c r="AO133" s="127"/>
      <c r="AP133" s="127"/>
      <c r="AQ133" s="127"/>
      <c r="AR133" s="127"/>
      <c r="AS133" s="128"/>
      <c r="AT133" s="128"/>
      <c r="AU133" s="128"/>
      <c r="AV133" s="128"/>
      <c r="AW133" s="128"/>
      <c r="AX133" s="128"/>
      <c r="AY133" s="128"/>
      <c r="AZ133" s="76"/>
      <c r="BA133" s="76"/>
      <c r="BB133" s="76"/>
      <c r="BC133" s="76"/>
      <c r="BD133" s="76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6"/>
      <c r="CR133" s="76"/>
      <c r="CS133" s="76"/>
      <c r="CT133" s="75"/>
      <c r="CV133" s="11"/>
      <c r="CW133" s="15"/>
      <c r="CX133" s="11"/>
      <c r="CY133" s="11"/>
      <c r="CZ133" s="11"/>
      <c r="DA133" s="99" t="s">
        <v>414</v>
      </c>
      <c r="DB133" s="11" t="e">
        <f aca="false">VLOOKUP(DA133,$CT$12:$CU$326,2,0)</f>
        <v>#N/A</v>
      </c>
      <c r="DC133" s="11" t="e">
        <f aca="false">VLOOKUP(DA133,$CT$12:$CV$326,3,0)</f>
        <v>#N/A</v>
      </c>
      <c r="DD133" s="11"/>
      <c r="DE133" s="100" t="n">
        <v>806</v>
      </c>
      <c r="DF133" s="11"/>
      <c r="DG133" s="11"/>
      <c r="DH133" s="11"/>
      <c r="DI133" s="11" t="s">
        <v>415</v>
      </c>
      <c r="DJ133" s="11" t="n">
        <f aca="false">E133</f>
        <v>0</v>
      </c>
      <c r="DK133" s="101" t="n">
        <f aca="false">D133</f>
        <v>1161.8</v>
      </c>
      <c r="DL133" s="11" t="n">
        <f aca="false">DK133*DJ133</f>
        <v>0</v>
      </c>
      <c r="DM133" s="11"/>
      <c r="DN133" s="11" t="n">
        <v>153</v>
      </c>
      <c r="DO133" s="11"/>
      <c r="DP133" s="11"/>
      <c r="DQ133" s="11"/>
      <c r="DR133" s="11"/>
      <c r="DS133" s="11"/>
      <c r="DT133" s="11"/>
      <c r="DU133" s="15"/>
      <c r="DV133" s="15"/>
      <c r="DW133" s="15"/>
      <c r="DX133" s="32"/>
      <c r="DY133" s="32"/>
      <c r="DZ133" s="32"/>
      <c r="EA133" s="32"/>
      <c r="EB133" s="86"/>
      <c r="EC133" s="86"/>
      <c r="ED133" s="86"/>
      <c r="EE133" s="86"/>
      <c r="EF133" s="86"/>
      <c r="EG133" s="87"/>
      <c r="EH133" s="87"/>
      <c r="EI133" s="87"/>
      <c r="EJ133" s="87"/>
      <c r="EK133" s="86"/>
      <c r="EL133" s="86"/>
      <c r="EM133" s="86"/>
      <c r="EN133" s="87"/>
      <c r="EO133" s="87"/>
      <c r="EP133" s="87"/>
      <c r="EQ133" s="87"/>
      <c r="ER133" s="87"/>
      <c r="ES133" s="87"/>
      <c r="ET133" s="87"/>
      <c r="EU133" s="87"/>
      <c r="EV133" s="87"/>
      <c r="EW133" s="87"/>
      <c r="EX133" s="87"/>
      <c r="EY133" s="87"/>
      <c r="EZ133" s="87"/>
      <c r="FA133" s="87"/>
      <c r="FB133" s="87"/>
      <c r="FC133" s="87"/>
      <c r="FD133" s="87"/>
      <c r="FE133" s="87"/>
      <c r="FF133" s="87"/>
      <c r="FG133" s="87"/>
      <c r="FH133" s="87"/>
      <c r="FI133" s="87"/>
      <c r="FJ133" s="87"/>
      <c r="FK133" s="87"/>
      <c r="FL133" s="87"/>
      <c r="FM133" s="87"/>
      <c r="FN133" s="87"/>
      <c r="FO133" s="87"/>
      <c r="FP133" s="87"/>
      <c r="FQ133" s="87"/>
      <c r="FR133" s="87"/>
      <c r="FS133" s="87"/>
      <c r="FT133" s="87"/>
      <c r="FU133" s="87"/>
      <c r="FV133" s="87"/>
      <c r="FW133" s="87"/>
      <c r="FX133" s="87"/>
      <c r="FY133" s="87"/>
      <c r="FZ133" s="87"/>
      <c r="GA133" s="87"/>
      <c r="GB133" s="87"/>
      <c r="GC133" s="87"/>
      <c r="GD133" s="87"/>
      <c r="GE133" s="87"/>
      <c r="GF133" s="87"/>
      <c r="GG133" s="87"/>
      <c r="GH133" s="87"/>
      <c r="GI133" s="87"/>
      <c r="GJ133" s="87"/>
      <c r="GK133" s="87"/>
      <c r="GL133" s="87"/>
      <c r="GM133" s="103"/>
      <c r="GN133" s="87"/>
      <c r="GO133" s="104" t="n">
        <f aca="false">C133+2</f>
        <v>60.09</v>
      </c>
      <c r="GP133" s="105" t="n">
        <f aca="false">GO133*20</f>
        <v>1201.8</v>
      </c>
      <c r="GQ133" s="89"/>
      <c r="GR133" s="89"/>
      <c r="GS133" s="89"/>
      <c r="GT133" s="89"/>
      <c r="GU133" s="89"/>
      <c r="GV133" s="89"/>
      <c r="GW133" s="89"/>
      <c r="GX133" s="89"/>
      <c r="GY133" s="89"/>
      <c r="GZ133" s="89"/>
      <c r="HA133" s="87"/>
      <c r="HB133" s="87"/>
      <c r="HC133" s="87"/>
      <c r="HD133" s="87"/>
      <c r="HE133" s="87"/>
    </row>
    <row r="134" customFormat="false" ht="15" hidden="false" customHeight="true" outlineLevel="0" collapsed="false">
      <c r="A134" s="91" t="s">
        <v>416</v>
      </c>
      <c r="B134" s="112" t="s">
        <v>356</v>
      </c>
      <c r="C134" s="93" t="n">
        <v>61.23</v>
      </c>
      <c r="D134" s="116" t="n">
        <f aca="false">C134*20</f>
        <v>1224.6</v>
      </c>
      <c r="E134" s="94"/>
      <c r="F134" s="95" t="n">
        <f aca="false">E134*D134</f>
        <v>0</v>
      </c>
      <c r="G134" s="96" t="s">
        <v>417</v>
      </c>
      <c r="H134" s="64" t="s">
        <v>202</v>
      </c>
      <c r="I134" s="65" t="s">
        <v>203</v>
      </c>
      <c r="J134" s="67"/>
      <c r="K134" s="67"/>
      <c r="L134" s="97"/>
      <c r="M134" s="68"/>
      <c r="N134" s="67"/>
      <c r="O134" s="72"/>
      <c r="P134" s="72"/>
      <c r="Q134" s="68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67"/>
      <c r="AT134" s="67"/>
      <c r="AU134" s="67"/>
      <c r="AV134" s="67"/>
      <c r="AW134" s="67"/>
      <c r="AX134" s="67"/>
      <c r="AY134" s="67"/>
      <c r="AZ134" s="66"/>
      <c r="BA134" s="66"/>
      <c r="BB134" s="66"/>
      <c r="BC134" s="66"/>
      <c r="BD134" s="66"/>
      <c r="BE134" s="68"/>
      <c r="BF134" s="68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68"/>
      <c r="CK134" s="68"/>
      <c r="CL134" s="68"/>
      <c r="CM134" s="68"/>
      <c r="CN134" s="68"/>
      <c r="CO134" s="68"/>
      <c r="CP134" s="68"/>
      <c r="CQ134" s="66"/>
      <c r="CR134" s="66"/>
      <c r="CS134" s="66"/>
      <c r="CT134" s="68"/>
      <c r="CV134" s="11"/>
      <c r="CW134" s="15"/>
      <c r="CX134" s="11"/>
      <c r="CY134" s="11"/>
      <c r="CZ134" s="11"/>
      <c r="DA134" s="99" t="s">
        <v>418</v>
      </c>
      <c r="DB134" s="11" t="e">
        <f aca="false">VLOOKUP(DA134,$CT$12:$CU$326,2,0)</f>
        <v>#N/A</v>
      </c>
      <c r="DC134" s="11" t="e">
        <f aca="false">VLOOKUP(DA134,$CT$12:$CV$326,3,0)</f>
        <v>#N/A</v>
      </c>
      <c r="DD134" s="11"/>
      <c r="DE134" s="100" t="n">
        <v>1014</v>
      </c>
      <c r="DF134" s="11"/>
      <c r="DG134" s="11"/>
      <c r="DH134" s="11"/>
      <c r="DI134" s="11" t="s">
        <v>419</v>
      </c>
      <c r="DJ134" s="11" t="n">
        <f aca="false">E134</f>
        <v>0</v>
      </c>
      <c r="DK134" s="101" t="n">
        <f aca="false">D134</f>
        <v>1224.6</v>
      </c>
      <c r="DL134" s="11" t="n">
        <f aca="false">DK134*DJ134</f>
        <v>0</v>
      </c>
      <c r="DM134" s="11"/>
      <c r="DN134" s="11" t="n">
        <v>154</v>
      </c>
      <c r="DO134" s="11"/>
      <c r="DP134" s="11"/>
      <c r="DQ134" s="11"/>
      <c r="DR134" s="11"/>
      <c r="DS134" s="11"/>
      <c r="DT134" s="11"/>
      <c r="DU134" s="15"/>
      <c r="DV134" s="15"/>
      <c r="DW134" s="15"/>
      <c r="DX134" s="32"/>
      <c r="DY134" s="32"/>
      <c r="DZ134" s="32"/>
      <c r="EA134" s="32"/>
      <c r="EB134" s="102"/>
      <c r="EC134" s="102"/>
      <c r="ED134" s="102"/>
      <c r="EE134" s="102"/>
      <c r="EF134" s="102"/>
      <c r="EG134" s="88"/>
      <c r="EH134" s="88"/>
      <c r="EI134" s="88"/>
      <c r="EJ134" s="88"/>
      <c r="EK134" s="102"/>
      <c r="EL134" s="102"/>
      <c r="EM134" s="102"/>
      <c r="EN134" s="88"/>
      <c r="EO134" s="88"/>
      <c r="EP134" s="88"/>
      <c r="EQ134" s="88"/>
      <c r="ER134" s="88"/>
      <c r="ES134" s="88"/>
      <c r="ET134" s="88"/>
      <c r="EU134" s="88"/>
      <c r="EV134" s="88"/>
      <c r="EW134" s="88"/>
      <c r="EX134" s="88"/>
      <c r="EY134" s="88"/>
      <c r="EZ134" s="88"/>
      <c r="FA134" s="88"/>
      <c r="FB134" s="88"/>
      <c r="FC134" s="88"/>
      <c r="FD134" s="88"/>
      <c r="FE134" s="88"/>
      <c r="FF134" s="88"/>
      <c r="FG134" s="88"/>
      <c r="FH134" s="88"/>
      <c r="FI134" s="88"/>
      <c r="FJ134" s="88"/>
      <c r="FK134" s="88"/>
      <c r="FL134" s="88"/>
      <c r="FM134" s="88"/>
      <c r="FN134" s="88"/>
      <c r="FO134" s="88"/>
      <c r="FP134" s="88"/>
      <c r="FQ134" s="88"/>
      <c r="FR134" s="88"/>
      <c r="FS134" s="88"/>
      <c r="FT134" s="88"/>
      <c r="FU134" s="88"/>
      <c r="FV134" s="88"/>
      <c r="FW134" s="88"/>
      <c r="FX134" s="88"/>
      <c r="FY134" s="88"/>
      <c r="FZ134" s="88"/>
      <c r="GA134" s="88"/>
      <c r="GB134" s="88"/>
      <c r="GC134" s="88"/>
      <c r="GD134" s="88"/>
      <c r="GE134" s="88"/>
      <c r="GF134" s="88"/>
      <c r="GG134" s="88"/>
      <c r="GH134" s="88"/>
      <c r="GI134" s="88"/>
      <c r="GJ134" s="88"/>
      <c r="GK134" s="88"/>
      <c r="GL134" s="88"/>
      <c r="GM134" s="88"/>
      <c r="GN134" s="88"/>
      <c r="GO134" s="104" t="n">
        <f aca="false">C134+2</f>
        <v>63.23</v>
      </c>
      <c r="GP134" s="105" t="n">
        <f aca="false">GO134*20</f>
        <v>1264.6</v>
      </c>
      <c r="GQ134" s="90"/>
      <c r="GR134" s="90"/>
      <c r="GS134" s="90"/>
      <c r="GT134" s="90"/>
      <c r="GU134" s="90"/>
      <c r="GV134" s="90"/>
      <c r="GW134" s="90"/>
      <c r="GX134" s="88"/>
      <c r="GY134" s="88"/>
      <c r="GZ134" s="88"/>
      <c r="HA134" s="88"/>
      <c r="HB134" s="88"/>
      <c r="HC134" s="88"/>
      <c r="HD134" s="88"/>
      <c r="HE134" s="88"/>
    </row>
    <row r="135" customFormat="false" ht="15" hidden="false" customHeight="false" outlineLevel="0" collapsed="false">
      <c r="A135" s="91" t="s">
        <v>420</v>
      </c>
      <c r="B135" s="112" t="s">
        <v>356</v>
      </c>
      <c r="C135" s="93" t="n">
        <v>67.51</v>
      </c>
      <c r="D135" s="116" t="n">
        <f aca="false">C135*20</f>
        <v>1350.2</v>
      </c>
      <c r="E135" s="94"/>
      <c r="F135" s="95" t="n">
        <f aca="false">E135*D135</f>
        <v>0</v>
      </c>
      <c r="G135" s="96" t="s">
        <v>421</v>
      </c>
      <c r="H135" s="64" t="s">
        <v>202</v>
      </c>
      <c r="I135" s="65" t="s">
        <v>203</v>
      </c>
      <c r="J135" s="67"/>
      <c r="K135" s="67"/>
      <c r="L135" s="97"/>
      <c r="M135" s="68"/>
      <c r="N135" s="67"/>
      <c r="O135" s="72"/>
      <c r="P135" s="72"/>
      <c r="Q135" s="68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M135" s="72"/>
      <c r="AN135" s="72"/>
      <c r="AO135" s="72"/>
      <c r="AP135" s="72"/>
      <c r="AQ135" s="72"/>
      <c r="AR135" s="72"/>
      <c r="AS135" s="67"/>
      <c r="AT135" s="67"/>
      <c r="AU135" s="67"/>
      <c r="AV135" s="67"/>
      <c r="AW135" s="67"/>
      <c r="AX135" s="67"/>
      <c r="AY135" s="67"/>
      <c r="AZ135" s="66"/>
      <c r="BA135" s="66"/>
      <c r="BB135" s="66"/>
      <c r="BC135" s="66"/>
      <c r="BD135" s="66"/>
      <c r="BE135" s="68"/>
      <c r="BF135" s="68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68"/>
      <c r="CK135" s="68"/>
      <c r="CL135" s="68"/>
      <c r="CM135" s="68"/>
      <c r="CN135" s="68"/>
      <c r="CO135" s="68"/>
      <c r="CP135" s="68"/>
      <c r="CQ135" s="66"/>
      <c r="CR135" s="66"/>
      <c r="CS135" s="66"/>
      <c r="CT135" s="68"/>
      <c r="CV135" s="11"/>
      <c r="CW135" s="15"/>
      <c r="CX135" s="11"/>
      <c r="CY135" s="11"/>
      <c r="CZ135" s="11"/>
      <c r="DA135" s="99" t="s">
        <v>420</v>
      </c>
      <c r="DB135" s="11" t="e">
        <f aca="false">VLOOKUP(DA135,$CT$12:$CU$326,2,0)</f>
        <v>#N/A</v>
      </c>
      <c r="DC135" s="11" t="e">
        <f aca="false">VLOOKUP(DA135,$CT$12:$CV$326,3,0)</f>
        <v>#N/A</v>
      </c>
      <c r="DD135" s="11"/>
      <c r="DE135" s="100" t="n">
        <v>1118</v>
      </c>
      <c r="DF135" s="11"/>
      <c r="DG135" s="11"/>
      <c r="DH135" s="11"/>
      <c r="DI135" s="11" t="s">
        <v>422</v>
      </c>
      <c r="DJ135" s="11" t="n">
        <f aca="false">E135</f>
        <v>0</v>
      </c>
      <c r="DK135" s="101" t="n">
        <f aca="false">D135</f>
        <v>1350.2</v>
      </c>
      <c r="DL135" s="11" t="n">
        <f aca="false">DK135*DJ135</f>
        <v>0</v>
      </c>
      <c r="DM135" s="11"/>
      <c r="DN135" s="11" t="n">
        <v>155</v>
      </c>
      <c r="DO135" s="11"/>
      <c r="DP135" s="11"/>
      <c r="DQ135" s="11"/>
      <c r="DR135" s="11"/>
      <c r="DS135" s="11"/>
      <c r="DT135" s="11"/>
      <c r="DU135" s="15"/>
      <c r="DV135" s="15"/>
      <c r="DW135" s="15"/>
      <c r="DX135" s="32"/>
      <c r="DY135" s="32"/>
      <c r="DZ135" s="32"/>
      <c r="EA135" s="32"/>
      <c r="EB135" s="102"/>
      <c r="EC135" s="102"/>
      <c r="ED135" s="102"/>
      <c r="EE135" s="102"/>
      <c r="EF135" s="102"/>
      <c r="EG135" s="88"/>
      <c r="EH135" s="88"/>
      <c r="EI135" s="88"/>
      <c r="EJ135" s="88"/>
      <c r="EK135" s="102"/>
      <c r="EL135" s="102"/>
      <c r="EM135" s="102"/>
      <c r="EN135" s="88"/>
      <c r="EO135" s="88"/>
      <c r="EP135" s="88"/>
      <c r="EQ135" s="88"/>
      <c r="ER135" s="88"/>
      <c r="ES135" s="88"/>
      <c r="ET135" s="88"/>
      <c r="EU135" s="88"/>
      <c r="EV135" s="88"/>
      <c r="EW135" s="88"/>
      <c r="EX135" s="88"/>
      <c r="EY135" s="88"/>
      <c r="EZ135" s="88"/>
      <c r="FA135" s="88"/>
      <c r="FB135" s="88"/>
      <c r="FC135" s="88"/>
      <c r="FD135" s="88"/>
      <c r="FE135" s="88"/>
      <c r="FF135" s="88"/>
      <c r="FG135" s="88"/>
      <c r="FH135" s="88"/>
      <c r="FI135" s="88"/>
      <c r="FJ135" s="88"/>
      <c r="FK135" s="88"/>
      <c r="FL135" s="88"/>
      <c r="FM135" s="88"/>
      <c r="FN135" s="88"/>
      <c r="FO135" s="88"/>
      <c r="FP135" s="88"/>
      <c r="FQ135" s="88"/>
      <c r="FR135" s="88"/>
      <c r="FS135" s="88"/>
      <c r="FT135" s="88"/>
      <c r="FU135" s="88"/>
      <c r="FV135" s="88"/>
      <c r="FW135" s="88"/>
      <c r="FX135" s="88"/>
      <c r="FY135" s="88"/>
      <c r="FZ135" s="88"/>
      <c r="GA135" s="88"/>
      <c r="GB135" s="88"/>
      <c r="GC135" s="88"/>
      <c r="GD135" s="88"/>
      <c r="GE135" s="88"/>
      <c r="GF135" s="88"/>
      <c r="GG135" s="88"/>
      <c r="GH135" s="88"/>
      <c r="GI135" s="88"/>
      <c r="GJ135" s="88"/>
      <c r="GK135" s="88"/>
      <c r="GL135" s="88"/>
      <c r="GM135" s="103"/>
      <c r="GN135" s="88"/>
      <c r="GO135" s="104" t="n">
        <f aca="false">C135+2</f>
        <v>69.51</v>
      </c>
      <c r="GP135" s="105" t="n">
        <f aca="false">GO135*20</f>
        <v>1390.2</v>
      </c>
      <c r="GQ135" s="90"/>
      <c r="GR135" s="90"/>
      <c r="GS135" s="90"/>
      <c r="GT135" s="90"/>
      <c r="GU135" s="90"/>
      <c r="GV135" s="90"/>
      <c r="GW135" s="90"/>
      <c r="GX135" s="90"/>
      <c r="GY135" s="90"/>
      <c r="GZ135" s="90"/>
      <c r="HA135" s="88"/>
      <c r="HB135" s="88"/>
      <c r="HC135" s="88"/>
      <c r="HD135" s="88"/>
      <c r="HE135" s="88"/>
    </row>
    <row r="136" customFormat="false" ht="15" hidden="false" customHeight="true" outlineLevel="0" collapsed="false">
      <c r="A136" s="129" t="s">
        <v>423</v>
      </c>
      <c r="B136" s="131" t="s">
        <v>424</v>
      </c>
      <c r="C136" s="93" t="n">
        <v>62.8</v>
      </c>
      <c r="D136" s="116" t="n">
        <f aca="false">C136*20</f>
        <v>1256</v>
      </c>
      <c r="E136" s="94"/>
      <c r="F136" s="95" t="n">
        <f aca="false">E136*D136</f>
        <v>0</v>
      </c>
      <c r="G136" s="123" t="n">
        <v>4607164063030</v>
      </c>
      <c r="H136" s="64" t="s">
        <v>202</v>
      </c>
      <c r="I136" s="65" t="s">
        <v>203</v>
      </c>
      <c r="J136" s="67"/>
      <c r="K136" s="67"/>
      <c r="L136" s="97"/>
      <c r="M136" s="124"/>
      <c r="N136" s="128"/>
      <c r="O136" s="127"/>
      <c r="P136" s="127"/>
      <c r="Q136" s="75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  <c r="AL136" s="127"/>
      <c r="AM136" s="127"/>
      <c r="AN136" s="127"/>
      <c r="AO136" s="127"/>
      <c r="AP136" s="127"/>
      <c r="AQ136" s="127"/>
      <c r="AR136" s="127"/>
      <c r="AS136" s="128"/>
      <c r="AT136" s="128"/>
      <c r="AU136" s="128"/>
      <c r="AV136" s="128"/>
      <c r="AW136" s="128"/>
      <c r="AX136" s="128"/>
      <c r="AY136" s="128"/>
      <c r="AZ136" s="76"/>
      <c r="BA136" s="76"/>
      <c r="BB136" s="76"/>
      <c r="BC136" s="76"/>
      <c r="BD136" s="76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6"/>
      <c r="CR136" s="76"/>
      <c r="CS136" s="76"/>
      <c r="CT136" s="75"/>
      <c r="CV136" s="11"/>
      <c r="CW136" s="15"/>
      <c r="CX136" s="11"/>
      <c r="CY136" s="11"/>
      <c r="CZ136" s="11"/>
      <c r="DA136" s="99" t="s">
        <v>423</v>
      </c>
      <c r="DB136" s="11" t="e">
        <f aca="false">VLOOKUP(DA136,$CT$12:$CU$326,2,0)</f>
        <v>#N/A</v>
      </c>
      <c r="DC136" s="11" t="e">
        <f aca="false">VLOOKUP(DA136,$CT$12:$CV$326,3,0)</f>
        <v>#N/A</v>
      </c>
      <c r="DD136" s="11"/>
      <c r="DE136" s="100" t="n">
        <v>884</v>
      </c>
      <c r="DF136" s="11"/>
      <c r="DG136" s="11"/>
      <c r="DH136" s="11"/>
      <c r="DI136" s="11" t="s">
        <v>425</v>
      </c>
      <c r="DJ136" s="11" t="n">
        <f aca="false">E136</f>
        <v>0</v>
      </c>
      <c r="DK136" s="101" t="n">
        <f aca="false">D136</f>
        <v>1256</v>
      </c>
      <c r="DL136" s="11" t="n">
        <f aca="false">DK136*DJ136</f>
        <v>0</v>
      </c>
      <c r="DM136" s="11"/>
      <c r="DN136" s="11" t="n">
        <v>156</v>
      </c>
      <c r="DO136" s="11"/>
      <c r="DP136" s="11"/>
      <c r="DQ136" s="11"/>
      <c r="DR136" s="11"/>
      <c r="DS136" s="11"/>
      <c r="DT136" s="11"/>
      <c r="DU136" s="15"/>
      <c r="DV136" s="15"/>
      <c r="DW136" s="15"/>
      <c r="DX136" s="32"/>
      <c r="DY136" s="32"/>
      <c r="DZ136" s="32"/>
      <c r="EA136" s="32"/>
      <c r="EB136" s="86"/>
      <c r="EC136" s="86"/>
      <c r="ED136" s="86"/>
      <c r="EE136" s="86"/>
      <c r="EF136" s="86"/>
      <c r="EG136" s="87"/>
      <c r="EH136" s="87"/>
      <c r="EI136" s="87"/>
      <c r="EJ136" s="87"/>
      <c r="EK136" s="86"/>
      <c r="EL136" s="86"/>
      <c r="EM136" s="86"/>
      <c r="EN136" s="87"/>
      <c r="EO136" s="87"/>
      <c r="EP136" s="87"/>
      <c r="EQ136" s="87"/>
      <c r="ER136" s="87"/>
      <c r="ES136" s="87"/>
      <c r="ET136" s="87"/>
      <c r="EU136" s="87"/>
      <c r="EV136" s="87"/>
      <c r="EW136" s="87"/>
      <c r="EX136" s="87"/>
      <c r="EY136" s="87"/>
      <c r="EZ136" s="87"/>
      <c r="FA136" s="87"/>
      <c r="FB136" s="87"/>
      <c r="FC136" s="87"/>
      <c r="FD136" s="87"/>
      <c r="FE136" s="87"/>
      <c r="FF136" s="87"/>
      <c r="FG136" s="87"/>
      <c r="FH136" s="87"/>
      <c r="FI136" s="87"/>
      <c r="FJ136" s="87"/>
      <c r="FK136" s="87"/>
      <c r="FL136" s="87"/>
      <c r="FM136" s="87"/>
      <c r="FN136" s="87"/>
      <c r="FO136" s="87"/>
      <c r="FP136" s="87"/>
      <c r="FQ136" s="87"/>
      <c r="FR136" s="87"/>
      <c r="FS136" s="87"/>
      <c r="FT136" s="87"/>
      <c r="FU136" s="87"/>
      <c r="FV136" s="87"/>
      <c r="FW136" s="87"/>
      <c r="FX136" s="87"/>
      <c r="FY136" s="87"/>
      <c r="FZ136" s="87"/>
      <c r="GA136" s="87"/>
      <c r="GB136" s="87"/>
      <c r="GC136" s="87"/>
      <c r="GD136" s="87"/>
      <c r="GE136" s="87"/>
      <c r="GF136" s="87"/>
      <c r="GG136" s="87"/>
      <c r="GH136" s="87"/>
      <c r="GI136" s="87"/>
      <c r="GJ136" s="87"/>
      <c r="GK136" s="87"/>
      <c r="GL136" s="87"/>
      <c r="GM136" s="103"/>
      <c r="GN136" s="87"/>
      <c r="GO136" s="104" t="n">
        <f aca="false">C136+2</f>
        <v>64.8</v>
      </c>
      <c r="GP136" s="105" t="n">
        <f aca="false">GO136*20</f>
        <v>1296</v>
      </c>
      <c r="GQ136" s="89"/>
      <c r="GR136" s="89"/>
      <c r="GS136" s="89"/>
      <c r="GT136" s="89"/>
      <c r="GU136" s="89"/>
      <c r="GV136" s="89"/>
      <c r="GW136" s="89"/>
      <c r="GX136" s="89"/>
      <c r="GY136" s="89"/>
      <c r="GZ136" s="89"/>
      <c r="HA136" s="87"/>
      <c r="HB136" s="87"/>
      <c r="HC136" s="87"/>
      <c r="HD136" s="87"/>
      <c r="HE136" s="87"/>
    </row>
    <row r="137" customFormat="false" ht="15" hidden="false" customHeight="false" outlineLevel="0" collapsed="false">
      <c r="A137" s="91" t="s">
        <v>426</v>
      </c>
      <c r="B137" s="112" t="s">
        <v>206</v>
      </c>
      <c r="C137" s="93" t="n">
        <v>65.94</v>
      </c>
      <c r="D137" s="116" t="n">
        <f aca="false">C137*20</f>
        <v>1318.8</v>
      </c>
      <c r="E137" s="94"/>
      <c r="F137" s="95" t="n">
        <f aca="false">E137*D137</f>
        <v>0</v>
      </c>
      <c r="G137" s="96" t="s">
        <v>427</v>
      </c>
      <c r="H137" s="64" t="s">
        <v>202</v>
      </c>
      <c r="I137" s="65" t="s">
        <v>203</v>
      </c>
      <c r="J137" s="67"/>
      <c r="K137" s="67"/>
      <c r="L137" s="97"/>
      <c r="M137" s="124"/>
      <c r="N137" s="67"/>
      <c r="O137" s="72"/>
      <c r="P137" s="72"/>
      <c r="Q137" s="68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72"/>
      <c r="AN137" s="72"/>
      <c r="AO137" s="72"/>
      <c r="AP137" s="72"/>
      <c r="AQ137" s="72"/>
      <c r="AR137" s="72"/>
      <c r="AS137" s="67"/>
      <c r="AT137" s="67"/>
      <c r="AU137" s="67"/>
      <c r="AV137" s="67"/>
      <c r="AW137" s="67"/>
      <c r="AX137" s="67"/>
      <c r="AY137" s="67"/>
      <c r="AZ137" s="66"/>
      <c r="BA137" s="66"/>
      <c r="BB137" s="66"/>
      <c r="BC137" s="66"/>
      <c r="BD137" s="66"/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68"/>
      <c r="CK137" s="68"/>
      <c r="CL137" s="68"/>
      <c r="CM137" s="68"/>
      <c r="CN137" s="68"/>
      <c r="CO137" s="68"/>
      <c r="CP137" s="68"/>
      <c r="CQ137" s="66"/>
      <c r="CR137" s="66"/>
      <c r="CS137" s="66"/>
      <c r="CT137" s="68"/>
      <c r="CV137" s="11"/>
      <c r="CW137" s="15"/>
      <c r="CX137" s="11"/>
      <c r="CY137" s="11"/>
      <c r="CZ137" s="11"/>
      <c r="DA137" s="99" t="s">
        <v>426</v>
      </c>
      <c r="DB137" s="11" t="e">
        <f aca="false">VLOOKUP(DA137,$CT$12:$CU$326,2,0)</f>
        <v>#N/A</v>
      </c>
      <c r="DC137" s="11" t="e">
        <f aca="false">VLOOKUP(DA137,$CT$12:$CV$326,3,0)</f>
        <v>#N/A</v>
      </c>
      <c r="DD137" s="11"/>
      <c r="DE137" s="100" t="n">
        <v>1144</v>
      </c>
      <c r="DF137" s="11"/>
      <c r="DG137" s="11"/>
      <c r="DH137" s="11"/>
      <c r="DI137" s="11" t="s">
        <v>428</v>
      </c>
      <c r="DJ137" s="11" t="n">
        <f aca="false">E137</f>
        <v>0</v>
      </c>
      <c r="DK137" s="101" t="n">
        <f aca="false">D137</f>
        <v>1318.8</v>
      </c>
      <c r="DL137" s="11" t="n">
        <f aca="false">DK137*DJ137</f>
        <v>0</v>
      </c>
      <c r="DM137" s="11"/>
      <c r="DN137" s="11" t="n">
        <v>157</v>
      </c>
      <c r="DO137" s="11"/>
      <c r="DP137" s="11"/>
      <c r="DQ137" s="11"/>
      <c r="DR137" s="11"/>
      <c r="DS137" s="11"/>
      <c r="DT137" s="11"/>
      <c r="DU137" s="15"/>
      <c r="DV137" s="15"/>
      <c r="DW137" s="15"/>
      <c r="DX137" s="32"/>
      <c r="DY137" s="32"/>
      <c r="DZ137" s="32"/>
      <c r="EA137" s="32"/>
      <c r="EB137" s="102"/>
      <c r="EC137" s="102"/>
      <c r="ED137" s="102"/>
      <c r="EE137" s="102"/>
      <c r="EF137" s="102"/>
      <c r="EG137" s="88"/>
      <c r="EH137" s="88"/>
      <c r="EI137" s="88"/>
      <c r="EJ137" s="88"/>
      <c r="EK137" s="102"/>
      <c r="EL137" s="102"/>
      <c r="EM137" s="102"/>
      <c r="EN137" s="88"/>
      <c r="EO137" s="88"/>
      <c r="EP137" s="88"/>
      <c r="EQ137" s="88"/>
      <c r="ER137" s="88"/>
      <c r="ES137" s="88"/>
      <c r="ET137" s="88"/>
      <c r="EU137" s="88"/>
      <c r="EV137" s="88"/>
      <c r="EW137" s="88"/>
      <c r="EX137" s="88"/>
      <c r="EY137" s="88"/>
      <c r="EZ137" s="88"/>
      <c r="FA137" s="88"/>
      <c r="FB137" s="88"/>
      <c r="FC137" s="88"/>
      <c r="FD137" s="88"/>
      <c r="FE137" s="88"/>
      <c r="FF137" s="88"/>
      <c r="FG137" s="88"/>
      <c r="FH137" s="88"/>
      <c r="FI137" s="88"/>
      <c r="FJ137" s="88"/>
      <c r="FK137" s="88"/>
      <c r="FL137" s="88"/>
      <c r="FM137" s="88"/>
      <c r="FN137" s="88"/>
      <c r="FO137" s="88"/>
      <c r="FP137" s="88"/>
      <c r="FQ137" s="88"/>
      <c r="FR137" s="88"/>
      <c r="FS137" s="88"/>
      <c r="FT137" s="88"/>
      <c r="FU137" s="88"/>
      <c r="FV137" s="88"/>
      <c r="FW137" s="88"/>
      <c r="FX137" s="88"/>
      <c r="FY137" s="88"/>
      <c r="FZ137" s="88"/>
      <c r="GA137" s="88"/>
      <c r="GB137" s="88"/>
      <c r="GC137" s="88"/>
      <c r="GD137" s="88"/>
      <c r="GE137" s="88"/>
      <c r="GF137" s="88"/>
      <c r="GG137" s="88"/>
      <c r="GH137" s="88"/>
      <c r="GI137" s="88"/>
      <c r="GJ137" s="88"/>
      <c r="GK137" s="88"/>
      <c r="GL137" s="88"/>
      <c r="GM137" s="103"/>
      <c r="GN137" s="88"/>
      <c r="GO137" s="104" t="n">
        <f aca="false">C137+2</f>
        <v>67.94</v>
      </c>
      <c r="GP137" s="105" t="n">
        <f aca="false">GO137*20</f>
        <v>1358.8</v>
      </c>
      <c r="GQ137" s="90"/>
      <c r="GR137" s="90"/>
      <c r="GS137" s="90"/>
      <c r="GT137" s="90"/>
      <c r="GU137" s="90"/>
      <c r="GV137" s="90"/>
      <c r="GW137" s="90"/>
      <c r="GX137" s="90"/>
      <c r="GY137" s="90"/>
      <c r="GZ137" s="90"/>
      <c r="HA137" s="88"/>
      <c r="HB137" s="88"/>
      <c r="HC137" s="88"/>
      <c r="HD137" s="88"/>
      <c r="HE137" s="88"/>
    </row>
    <row r="138" customFormat="false" ht="15" hidden="false" customHeight="true" outlineLevel="0" collapsed="false">
      <c r="A138" s="91" t="s">
        <v>429</v>
      </c>
      <c r="B138" s="92" t="s">
        <v>206</v>
      </c>
      <c r="C138" s="93" t="n">
        <v>62.8</v>
      </c>
      <c r="D138" s="116" t="n">
        <f aca="false">C138*20</f>
        <v>1256</v>
      </c>
      <c r="E138" s="94"/>
      <c r="F138" s="95" t="n">
        <f aca="false">E138*D138</f>
        <v>0</v>
      </c>
      <c r="G138" s="96" t="s">
        <v>430</v>
      </c>
      <c r="H138" s="64" t="s">
        <v>202</v>
      </c>
      <c r="I138" s="65" t="s">
        <v>203</v>
      </c>
      <c r="J138" s="67"/>
      <c r="K138" s="67"/>
      <c r="L138" s="97"/>
      <c r="M138" s="124"/>
      <c r="N138" s="67"/>
      <c r="O138" s="72"/>
      <c r="P138" s="72"/>
      <c r="Q138" s="68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68"/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  <c r="CF138" s="68"/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  <c r="CQ138" s="66"/>
      <c r="CR138" s="66"/>
      <c r="CS138" s="66"/>
      <c r="CT138" s="68"/>
      <c r="CV138" s="11"/>
      <c r="CW138" s="15"/>
      <c r="CX138" s="11"/>
      <c r="CY138" s="11"/>
      <c r="CZ138" s="11"/>
      <c r="DA138" s="99" t="s">
        <v>431</v>
      </c>
      <c r="DB138" s="11" t="e">
        <f aca="false">VLOOKUP(DA138,$CT$12:$CU$326,2,0)</f>
        <v>#N/A</v>
      </c>
      <c r="DC138" s="11" t="e">
        <f aca="false">VLOOKUP(DA138,$CT$12:$CV$326,3,0)</f>
        <v>#N/A</v>
      </c>
      <c r="DD138" s="11"/>
      <c r="DE138" s="100" t="n">
        <v>1040</v>
      </c>
      <c r="DF138" s="11"/>
      <c r="DG138" s="11"/>
      <c r="DH138" s="11"/>
      <c r="DI138" s="11" t="s">
        <v>432</v>
      </c>
      <c r="DJ138" s="11" t="n">
        <f aca="false">E138</f>
        <v>0</v>
      </c>
      <c r="DK138" s="101" t="n">
        <f aca="false">D138</f>
        <v>1256</v>
      </c>
      <c r="DL138" s="11" t="n">
        <f aca="false">DK138*DJ138</f>
        <v>0</v>
      </c>
      <c r="DM138" s="11"/>
      <c r="DN138" s="11" t="n">
        <v>158</v>
      </c>
      <c r="DO138" s="11"/>
      <c r="DP138" s="99"/>
      <c r="DQ138" s="98"/>
      <c r="DR138" s="98"/>
      <c r="DS138" s="11"/>
      <c r="DT138" s="11"/>
      <c r="DU138" s="15"/>
      <c r="DV138" s="15"/>
      <c r="DW138" s="15"/>
      <c r="DX138" s="32"/>
      <c r="DY138" s="32"/>
      <c r="DZ138" s="32"/>
      <c r="EA138" s="32"/>
      <c r="EB138" s="102"/>
      <c r="EC138" s="102"/>
      <c r="ED138" s="102"/>
      <c r="EE138" s="102"/>
      <c r="EF138" s="102"/>
      <c r="EG138" s="88"/>
      <c r="EH138" s="88"/>
      <c r="EI138" s="88"/>
      <c r="EJ138" s="88"/>
      <c r="EK138" s="102"/>
      <c r="EL138" s="102"/>
      <c r="EM138" s="102"/>
      <c r="EN138" s="88"/>
      <c r="EO138" s="88"/>
      <c r="EP138" s="88"/>
      <c r="EQ138" s="88"/>
      <c r="ER138" s="88"/>
      <c r="ES138" s="88"/>
      <c r="ET138" s="88"/>
      <c r="EU138" s="88"/>
      <c r="EV138" s="88"/>
      <c r="EW138" s="88"/>
      <c r="EX138" s="88"/>
      <c r="EY138" s="88"/>
      <c r="EZ138" s="88"/>
      <c r="FA138" s="88"/>
      <c r="FB138" s="88"/>
      <c r="FC138" s="88"/>
      <c r="FD138" s="88"/>
      <c r="FE138" s="88"/>
      <c r="FF138" s="88"/>
      <c r="FG138" s="88"/>
      <c r="FH138" s="88"/>
      <c r="FI138" s="88"/>
      <c r="FJ138" s="88"/>
      <c r="FK138" s="88"/>
      <c r="FL138" s="88"/>
      <c r="FM138" s="88"/>
      <c r="FN138" s="88"/>
      <c r="FO138" s="88"/>
      <c r="FP138" s="88"/>
      <c r="FQ138" s="88"/>
      <c r="FR138" s="88"/>
      <c r="FS138" s="88"/>
      <c r="FT138" s="88"/>
      <c r="FU138" s="88"/>
      <c r="FV138" s="88"/>
      <c r="FW138" s="88"/>
      <c r="FX138" s="88"/>
      <c r="FY138" s="88"/>
      <c r="FZ138" s="88"/>
      <c r="GA138" s="88"/>
      <c r="GB138" s="88"/>
      <c r="GC138" s="88"/>
      <c r="GD138" s="88"/>
      <c r="GE138" s="88"/>
      <c r="GF138" s="88"/>
      <c r="GG138" s="88"/>
      <c r="GH138" s="88"/>
      <c r="GI138" s="88"/>
      <c r="GJ138" s="88"/>
      <c r="GK138" s="88"/>
      <c r="GL138" s="88"/>
      <c r="GM138" s="103"/>
      <c r="GN138" s="88"/>
      <c r="GO138" s="104" t="n">
        <f aca="false">C138+2</f>
        <v>64.8</v>
      </c>
      <c r="GP138" s="105" t="n">
        <f aca="false">GO138*20</f>
        <v>1296</v>
      </c>
      <c r="GQ138" s="90"/>
      <c r="GR138" s="90"/>
      <c r="GS138" s="90"/>
      <c r="GT138" s="90"/>
      <c r="GU138" s="90"/>
      <c r="GV138" s="90"/>
      <c r="GW138" s="90"/>
      <c r="GX138" s="90"/>
      <c r="GY138" s="90"/>
      <c r="GZ138" s="90"/>
      <c r="HA138" s="88"/>
      <c r="HB138" s="88"/>
      <c r="HC138" s="88"/>
      <c r="HD138" s="88"/>
      <c r="HE138" s="88"/>
    </row>
    <row r="139" customFormat="false" ht="15" hidden="false" customHeight="true" outlineLevel="0" collapsed="false">
      <c r="A139" s="91" t="s">
        <v>433</v>
      </c>
      <c r="B139" s="112" t="s">
        <v>206</v>
      </c>
      <c r="C139" s="93" t="n">
        <v>39.25</v>
      </c>
      <c r="D139" s="116" t="n">
        <f aca="false">C139*20</f>
        <v>785</v>
      </c>
      <c r="E139" s="94"/>
      <c r="F139" s="95" t="n">
        <f aca="false">E139*D139</f>
        <v>0</v>
      </c>
      <c r="G139" s="96" t="s">
        <v>434</v>
      </c>
      <c r="H139" s="64" t="s">
        <v>202</v>
      </c>
      <c r="I139" s="65" t="s">
        <v>203</v>
      </c>
      <c r="J139" s="67"/>
      <c r="K139" s="67"/>
      <c r="L139" s="97"/>
      <c r="M139" s="124"/>
      <c r="N139" s="67"/>
      <c r="O139" s="72"/>
      <c r="P139" s="72"/>
      <c r="Q139" s="68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67"/>
      <c r="AT139" s="67"/>
      <c r="AU139" s="67"/>
      <c r="AV139" s="67"/>
      <c r="AW139" s="67"/>
      <c r="AX139" s="67"/>
      <c r="AY139" s="67"/>
      <c r="AZ139" s="66"/>
      <c r="BA139" s="66"/>
      <c r="BB139" s="66"/>
      <c r="BC139" s="66"/>
      <c r="BD139" s="66"/>
      <c r="BE139" s="68"/>
      <c r="BF139" s="68"/>
      <c r="BG139" s="68"/>
      <c r="BH139" s="68"/>
      <c r="BI139" s="68"/>
      <c r="BJ139" s="68"/>
      <c r="BK139" s="68"/>
      <c r="BL139" s="68"/>
      <c r="BM139" s="68"/>
      <c r="BN139" s="68"/>
      <c r="BO139" s="68"/>
      <c r="BP139" s="68"/>
      <c r="BQ139" s="68"/>
      <c r="BR139" s="68"/>
      <c r="BS139" s="68"/>
      <c r="BT139" s="68"/>
      <c r="BU139" s="68"/>
      <c r="BV139" s="68"/>
      <c r="BW139" s="68"/>
      <c r="BX139" s="68"/>
      <c r="BY139" s="68"/>
      <c r="BZ139" s="68"/>
      <c r="CA139" s="68"/>
      <c r="CB139" s="68"/>
      <c r="CC139" s="68"/>
      <c r="CD139" s="68"/>
      <c r="CE139" s="68"/>
      <c r="CF139" s="68"/>
      <c r="CG139" s="68"/>
      <c r="CH139" s="68"/>
      <c r="CI139" s="68"/>
      <c r="CJ139" s="68"/>
      <c r="CK139" s="68"/>
      <c r="CL139" s="68"/>
      <c r="CM139" s="68"/>
      <c r="CN139" s="68"/>
      <c r="CO139" s="68"/>
      <c r="CP139" s="68"/>
      <c r="CQ139" s="66"/>
      <c r="CR139" s="66"/>
      <c r="CS139" s="66"/>
      <c r="CT139" s="68"/>
      <c r="CV139" s="11"/>
      <c r="CW139" s="15"/>
      <c r="CX139" s="11"/>
      <c r="CY139" s="11"/>
      <c r="CZ139" s="11"/>
      <c r="DA139" s="99" t="s">
        <v>433</v>
      </c>
      <c r="DB139" s="11" t="e">
        <f aca="false">VLOOKUP(DA139,$CT$12:$CU$326,2,0)</f>
        <v>#N/A</v>
      </c>
      <c r="DC139" s="11" t="e">
        <f aca="false">VLOOKUP(DA139,$CT$12:$CV$326,3,0)</f>
        <v>#N/A</v>
      </c>
      <c r="DD139" s="11"/>
      <c r="DE139" s="100" t="n">
        <v>624</v>
      </c>
      <c r="DF139" s="11"/>
      <c r="DG139" s="11"/>
      <c r="DH139" s="11"/>
      <c r="DI139" s="11" t="s">
        <v>435</v>
      </c>
      <c r="DJ139" s="11" t="n">
        <f aca="false">E139</f>
        <v>0</v>
      </c>
      <c r="DK139" s="101" t="n">
        <f aca="false">D139</f>
        <v>785</v>
      </c>
      <c r="DL139" s="11" t="n">
        <f aca="false">DK139*DJ139</f>
        <v>0</v>
      </c>
      <c r="DM139" s="11"/>
      <c r="DN139" s="11" t="n">
        <v>159</v>
      </c>
      <c r="DO139" s="11"/>
      <c r="DP139" s="11"/>
      <c r="DQ139" s="11"/>
      <c r="DR139" s="11"/>
      <c r="DS139" s="11"/>
      <c r="DT139" s="11"/>
      <c r="DU139" s="15"/>
      <c r="DV139" s="15"/>
      <c r="DW139" s="15"/>
      <c r="DX139" s="32"/>
      <c r="DY139" s="32"/>
      <c r="DZ139" s="32"/>
      <c r="EA139" s="32"/>
      <c r="EB139" s="102"/>
      <c r="EC139" s="102"/>
      <c r="ED139" s="102"/>
      <c r="EE139" s="102"/>
      <c r="EF139" s="102"/>
      <c r="EG139" s="88"/>
      <c r="EH139" s="88"/>
      <c r="EI139" s="88"/>
      <c r="EJ139" s="88"/>
      <c r="EK139" s="102"/>
      <c r="EL139" s="102"/>
      <c r="EM139" s="102"/>
      <c r="EN139" s="88"/>
      <c r="EO139" s="88"/>
      <c r="EP139" s="88"/>
      <c r="EQ139" s="88"/>
      <c r="ER139" s="88"/>
      <c r="ES139" s="88"/>
      <c r="ET139" s="88"/>
      <c r="EU139" s="88"/>
      <c r="EV139" s="88"/>
      <c r="EW139" s="88"/>
      <c r="EX139" s="88"/>
      <c r="EY139" s="88"/>
      <c r="EZ139" s="88"/>
      <c r="FA139" s="88"/>
      <c r="FB139" s="88"/>
      <c r="FC139" s="88"/>
      <c r="FD139" s="88"/>
      <c r="FE139" s="88"/>
      <c r="FF139" s="88"/>
      <c r="FG139" s="88"/>
      <c r="FH139" s="88"/>
      <c r="FI139" s="88"/>
      <c r="FJ139" s="88"/>
      <c r="FK139" s="88"/>
      <c r="FL139" s="88"/>
      <c r="FM139" s="88"/>
      <c r="FN139" s="88"/>
      <c r="FO139" s="88"/>
      <c r="FP139" s="88"/>
      <c r="FQ139" s="88"/>
      <c r="FR139" s="88"/>
      <c r="FS139" s="88"/>
      <c r="FT139" s="88"/>
      <c r="FU139" s="88"/>
      <c r="FV139" s="88"/>
      <c r="FW139" s="88"/>
      <c r="FX139" s="88"/>
      <c r="FY139" s="88"/>
      <c r="FZ139" s="88"/>
      <c r="GA139" s="88"/>
      <c r="GB139" s="88"/>
      <c r="GC139" s="88"/>
      <c r="GD139" s="88"/>
      <c r="GE139" s="88"/>
      <c r="GF139" s="88"/>
      <c r="GG139" s="88"/>
      <c r="GH139" s="88"/>
      <c r="GI139" s="88"/>
      <c r="GJ139" s="88"/>
      <c r="GK139" s="88"/>
      <c r="GL139" s="88"/>
      <c r="GM139" s="103"/>
      <c r="GN139" s="88"/>
      <c r="GO139" s="104" t="n">
        <f aca="false">C139+2</f>
        <v>41.25</v>
      </c>
      <c r="GP139" s="105" t="n">
        <f aca="false">GO139*20</f>
        <v>825</v>
      </c>
      <c r="GQ139" s="90"/>
      <c r="GR139" s="90"/>
      <c r="GS139" s="90"/>
      <c r="GT139" s="90"/>
      <c r="GU139" s="90"/>
      <c r="GV139" s="90"/>
      <c r="GW139" s="90"/>
      <c r="GX139" s="90"/>
      <c r="GY139" s="90"/>
      <c r="GZ139" s="90"/>
      <c r="HA139" s="88"/>
      <c r="HB139" s="88"/>
      <c r="HC139" s="88"/>
      <c r="HD139" s="88"/>
      <c r="HE139" s="88"/>
    </row>
    <row r="140" customFormat="false" ht="15" hidden="false" customHeight="false" outlineLevel="0" collapsed="false">
      <c r="A140" s="91" t="s">
        <v>436</v>
      </c>
      <c r="B140" s="112" t="s">
        <v>206</v>
      </c>
      <c r="C140" s="93" t="n">
        <v>51.81</v>
      </c>
      <c r="D140" s="116" t="n">
        <f aca="false">C140*20</f>
        <v>1036.2</v>
      </c>
      <c r="E140" s="94"/>
      <c r="F140" s="95" t="n">
        <f aca="false">E140*D140</f>
        <v>0</v>
      </c>
      <c r="G140" s="96" t="s">
        <v>437</v>
      </c>
      <c r="H140" s="64" t="s">
        <v>202</v>
      </c>
      <c r="I140" s="65" t="s">
        <v>203</v>
      </c>
      <c r="J140" s="67"/>
      <c r="K140" s="67"/>
      <c r="L140" s="97"/>
      <c r="M140" s="124"/>
      <c r="N140" s="67"/>
      <c r="O140" s="72"/>
      <c r="P140" s="72"/>
      <c r="Q140" s="68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72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68"/>
      <c r="BN140" s="68"/>
      <c r="BO140" s="68"/>
      <c r="BP140" s="68"/>
      <c r="BQ140" s="68"/>
      <c r="BR140" s="68"/>
      <c r="BS140" s="68"/>
      <c r="BT140" s="68"/>
      <c r="BU140" s="68"/>
      <c r="BV140" s="68"/>
      <c r="BW140" s="68"/>
      <c r="BX140" s="68"/>
      <c r="BY140" s="68"/>
      <c r="BZ140" s="68"/>
      <c r="CA140" s="68"/>
      <c r="CB140" s="68"/>
      <c r="CC140" s="68"/>
      <c r="CD140" s="68"/>
      <c r="CE140" s="68"/>
      <c r="CF140" s="68"/>
      <c r="CG140" s="68"/>
      <c r="CH140" s="68"/>
      <c r="CI140" s="68"/>
      <c r="CJ140" s="68"/>
      <c r="CK140" s="68"/>
      <c r="CL140" s="68"/>
      <c r="CM140" s="68"/>
      <c r="CN140" s="68"/>
      <c r="CO140" s="68"/>
      <c r="CP140" s="68"/>
      <c r="CQ140" s="66"/>
      <c r="CR140" s="66"/>
      <c r="CS140" s="66"/>
      <c r="CT140" s="68"/>
      <c r="CV140" s="11"/>
      <c r="CW140" s="15"/>
      <c r="CX140" s="11"/>
      <c r="CY140" s="11"/>
      <c r="CZ140" s="11"/>
      <c r="DA140" s="99" t="s">
        <v>438</v>
      </c>
      <c r="DB140" s="11" t="e">
        <f aca="false">VLOOKUP(DA140,$CT$12:$CU$326,2,0)</f>
        <v>#N/A</v>
      </c>
      <c r="DC140" s="11" t="e">
        <f aca="false">VLOOKUP(DA140,$CT$12:$CV$326,3,0)</f>
        <v>#N/A</v>
      </c>
      <c r="DD140" s="11"/>
      <c r="DE140" s="100" t="n">
        <v>806</v>
      </c>
      <c r="DF140" s="11"/>
      <c r="DG140" s="11"/>
      <c r="DH140" s="11"/>
      <c r="DI140" s="11" t="s">
        <v>439</v>
      </c>
      <c r="DJ140" s="11" t="n">
        <f aca="false">E140</f>
        <v>0</v>
      </c>
      <c r="DK140" s="101" t="n">
        <f aca="false">D140</f>
        <v>1036.2</v>
      </c>
      <c r="DL140" s="11" t="n">
        <f aca="false">DK140*DJ140</f>
        <v>0</v>
      </c>
      <c r="DM140" s="11"/>
      <c r="DN140" s="11" t="n">
        <v>160</v>
      </c>
      <c r="DO140" s="11"/>
      <c r="DP140" s="99"/>
      <c r="DQ140" s="98"/>
      <c r="DR140" s="98"/>
      <c r="DS140" s="11"/>
      <c r="DT140" s="11"/>
      <c r="DU140" s="15"/>
      <c r="DV140" s="15"/>
      <c r="DW140" s="15"/>
      <c r="DX140" s="32"/>
      <c r="DY140" s="32"/>
      <c r="DZ140" s="32"/>
      <c r="EA140" s="32"/>
      <c r="EB140" s="102"/>
      <c r="EC140" s="102"/>
      <c r="ED140" s="102"/>
      <c r="EE140" s="102"/>
      <c r="EF140" s="102"/>
      <c r="EG140" s="88"/>
      <c r="EH140" s="88"/>
      <c r="EI140" s="88"/>
      <c r="EJ140" s="88"/>
      <c r="EK140" s="102"/>
      <c r="EL140" s="102"/>
      <c r="EM140" s="102"/>
      <c r="EN140" s="88"/>
      <c r="EO140" s="88"/>
      <c r="EP140" s="88"/>
      <c r="EQ140" s="88"/>
      <c r="ER140" s="88"/>
      <c r="ES140" s="88"/>
      <c r="ET140" s="88"/>
      <c r="EU140" s="88"/>
      <c r="EV140" s="88"/>
      <c r="EW140" s="88"/>
      <c r="EX140" s="88"/>
      <c r="EY140" s="88"/>
      <c r="EZ140" s="88"/>
      <c r="FA140" s="88"/>
      <c r="FB140" s="88"/>
      <c r="FC140" s="88"/>
      <c r="FD140" s="88"/>
      <c r="FE140" s="88"/>
      <c r="FF140" s="88"/>
      <c r="FG140" s="88"/>
      <c r="FH140" s="88"/>
      <c r="FI140" s="88"/>
      <c r="FJ140" s="88"/>
      <c r="FK140" s="88"/>
      <c r="FL140" s="88"/>
      <c r="FM140" s="88"/>
      <c r="FN140" s="88"/>
      <c r="FO140" s="88"/>
      <c r="FP140" s="88"/>
      <c r="FQ140" s="88"/>
      <c r="FR140" s="88"/>
      <c r="FS140" s="88"/>
      <c r="FT140" s="88"/>
      <c r="FU140" s="88"/>
      <c r="FV140" s="88"/>
      <c r="FW140" s="88"/>
      <c r="FX140" s="88"/>
      <c r="FY140" s="88"/>
      <c r="FZ140" s="88"/>
      <c r="GA140" s="88"/>
      <c r="GB140" s="88"/>
      <c r="GC140" s="88"/>
      <c r="GD140" s="88"/>
      <c r="GE140" s="88"/>
      <c r="GF140" s="88"/>
      <c r="GG140" s="88"/>
      <c r="GH140" s="88"/>
      <c r="GI140" s="88"/>
      <c r="GJ140" s="88"/>
      <c r="GK140" s="88"/>
      <c r="GL140" s="88"/>
      <c r="GM140" s="103"/>
      <c r="GN140" s="88"/>
      <c r="GO140" s="104" t="n">
        <f aca="false">C140+2</f>
        <v>53.81</v>
      </c>
      <c r="GP140" s="105" t="n">
        <f aca="false">GO140*20</f>
        <v>1076.2</v>
      </c>
      <c r="GQ140" s="90"/>
      <c r="GR140" s="90"/>
      <c r="GS140" s="90"/>
      <c r="GT140" s="90"/>
      <c r="GU140" s="90"/>
      <c r="GV140" s="90"/>
      <c r="GW140" s="90"/>
      <c r="GX140" s="90"/>
      <c r="GY140" s="90"/>
      <c r="GZ140" s="90"/>
      <c r="HA140" s="88"/>
      <c r="HB140" s="88"/>
      <c r="HC140" s="88"/>
      <c r="HD140" s="88"/>
      <c r="HE140" s="88"/>
    </row>
    <row r="141" customFormat="false" ht="15" hidden="false" customHeight="true" outlineLevel="0" collapsed="false">
      <c r="A141" s="91" t="s">
        <v>440</v>
      </c>
      <c r="B141" s="112" t="s">
        <v>206</v>
      </c>
      <c r="C141" s="93" t="n">
        <v>62.8</v>
      </c>
      <c r="D141" s="116" t="n">
        <f aca="false">C141*20</f>
        <v>1256</v>
      </c>
      <c r="E141" s="94"/>
      <c r="F141" s="95" t="n">
        <f aca="false">E141*D141</f>
        <v>0</v>
      </c>
      <c r="G141" s="96" t="s">
        <v>441</v>
      </c>
      <c r="H141" s="64" t="s">
        <v>202</v>
      </c>
      <c r="I141" s="65" t="s">
        <v>203</v>
      </c>
      <c r="J141" s="67"/>
      <c r="K141" s="67"/>
      <c r="L141" s="97"/>
      <c r="M141" s="124"/>
      <c r="N141" s="67"/>
      <c r="O141" s="72"/>
      <c r="P141" s="72"/>
      <c r="Q141" s="68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67"/>
      <c r="AT141" s="67"/>
      <c r="AU141" s="67"/>
      <c r="AV141" s="67"/>
      <c r="AW141" s="67"/>
      <c r="AX141" s="67"/>
      <c r="AY141" s="67"/>
      <c r="AZ141" s="66"/>
      <c r="BA141" s="66"/>
      <c r="BB141" s="66"/>
      <c r="BC141" s="66"/>
      <c r="BD141" s="66"/>
      <c r="BE141" s="68"/>
      <c r="BF141" s="68"/>
      <c r="BG141" s="68"/>
      <c r="BH141" s="68"/>
      <c r="BI141" s="68"/>
      <c r="BJ141" s="68"/>
      <c r="BK141" s="68"/>
      <c r="BL141" s="68"/>
      <c r="BM141" s="68"/>
      <c r="BN141" s="68"/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  <c r="CF141" s="68"/>
      <c r="CG141" s="68"/>
      <c r="CH141" s="68"/>
      <c r="CI141" s="68"/>
      <c r="CJ141" s="68"/>
      <c r="CK141" s="68"/>
      <c r="CL141" s="68"/>
      <c r="CM141" s="68"/>
      <c r="CN141" s="68"/>
      <c r="CO141" s="68"/>
      <c r="CP141" s="68"/>
      <c r="CQ141" s="66"/>
      <c r="CR141" s="66"/>
      <c r="CS141" s="66"/>
      <c r="CT141" s="68"/>
      <c r="CV141" s="11"/>
      <c r="CW141" s="15"/>
      <c r="CX141" s="11"/>
      <c r="CY141" s="11"/>
      <c r="CZ141" s="11"/>
      <c r="DA141" s="99" t="s">
        <v>440</v>
      </c>
      <c r="DB141" s="11" t="e">
        <f aca="false">VLOOKUP(DA141,$CT$12:$CU$326,2,0)</f>
        <v>#N/A</v>
      </c>
      <c r="DC141" s="11" t="e">
        <f aca="false">VLOOKUP(DA141,$CT$12:$CV$326,3,0)</f>
        <v>#N/A</v>
      </c>
      <c r="DD141" s="11"/>
      <c r="DE141" s="100" t="n">
        <v>1040</v>
      </c>
      <c r="DF141" s="11"/>
      <c r="DG141" s="11"/>
      <c r="DH141" s="11"/>
      <c r="DI141" s="11" t="s">
        <v>442</v>
      </c>
      <c r="DJ141" s="11" t="n">
        <f aca="false">E141</f>
        <v>0</v>
      </c>
      <c r="DK141" s="101" t="n">
        <f aca="false">D141</f>
        <v>1256</v>
      </c>
      <c r="DL141" s="11" t="n">
        <f aca="false">DK141*DJ141</f>
        <v>0</v>
      </c>
      <c r="DM141" s="11"/>
      <c r="DN141" s="11" t="n">
        <v>161</v>
      </c>
      <c r="DO141" s="11"/>
      <c r="DP141" s="99"/>
      <c r="DQ141" s="98"/>
      <c r="DR141" s="98"/>
      <c r="DS141" s="11"/>
      <c r="DT141" s="11"/>
      <c r="DU141" s="15"/>
      <c r="DV141" s="15"/>
      <c r="DW141" s="15"/>
      <c r="DX141" s="32"/>
      <c r="DY141" s="32"/>
      <c r="DZ141" s="32"/>
      <c r="EA141" s="32"/>
      <c r="EB141" s="102"/>
      <c r="EC141" s="102"/>
      <c r="ED141" s="102"/>
      <c r="EE141" s="102"/>
      <c r="EF141" s="102"/>
      <c r="EG141" s="88"/>
      <c r="EH141" s="88"/>
      <c r="EI141" s="88"/>
      <c r="EJ141" s="88"/>
      <c r="EK141" s="102"/>
      <c r="EL141" s="102"/>
      <c r="EM141" s="102"/>
      <c r="EN141" s="88"/>
      <c r="EO141" s="88"/>
      <c r="EP141" s="88"/>
      <c r="EQ141" s="88"/>
      <c r="ER141" s="88"/>
      <c r="ES141" s="88"/>
      <c r="ET141" s="88"/>
      <c r="EU141" s="88"/>
      <c r="EV141" s="88"/>
      <c r="EW141" s="88"/>
      <c r="EX141" s="88"/>
      <c r="EY141" s="88"/>
      <c r="EZ141" s="88"/>
      <c r="FA141" s="88"/>
      <c r="FB141" s="88"/>
      <c r="FC141" s="88"/>
      <c r="FD141" s="88"/>
      <c r="FE141" s="88"/>
      <c r="FF141" s="88"/>
      <c r="FG141" s="88"/>
      <c r="FH141" s="88"/>
      <c r="FI141" s="88"/>
      <c r="FJ141" s="88"/>
      <c r="FK141" s="88"/>
      <c r="FL141" s="88"/>
      <c r="FM141" s="88"/>
      <c r="FN141" s="88"/>
      <c r="FO141" s="88"/>
      <c r="FP141" s="88"/>
      <c r="FQ141" s="88"/>
      <c r="FR141" s="88"/>
      <c r="FS141" s="88"/>
      <c r="FT141" s="88"/>
      <c r="FU141" s="88"/>
      <c r="FV141" s="88"/>
      <c r="FW141" s="88"/>
      <c r="FX141" s="88"/>
      <c r="FY141" s="88"/>
      <c r="FZ141" s="88"/>
      <c r="GA141" s="88"/>
      <c r="GB141" s="88"/>
      <c r="GC141" s="88"/>
      <c r="GD141" s="88"/>
      <c r="GE141" s="88"/>
      <c r="GF141" s="88"/>
      <c r="GG141" s="88"/>
      <c r="GH141" s="88"/>
      <c r="GI141" s="88"/>
      <c r="GJ141" s="88"/>
      <c r="GK141" s="88"/>
      <c r="GL141" s="88"/>
      <c r="GM141" s="103"/>
      <c r="GN141" s="88"/>
      <c r="GO141" s="104" t="n">
        <f aca="false">C141+2</f>
        <v>64.8</v>
      </c>
      <c r="GP141" s="105" t="n">
        <f aca="false">GO141*20</f>
        <v>1296</v>
      </c>
      <c r="GQ141" s="90"/>
      <c r="GR141" s="90"/>
      <c r="GS141" s="90"/>
      <c r="GT141" s="90"/>
      <c r="GU141" s="90"/>
      <c r="GV141" s="90"/>
      <c r="GW141" s="90"/>
      <c r="GX141" s="90"/>
      <c r="GY141" s="90"/>
      <c r="GZ141" s="90"/>
      <c r="HA141" s="88"/>
      <c r="HB141" s="88"/>
      <c r="HC141" s="88"/>
      <c r="HD141" s="88"/>
      <c r="HE141" s="88"/>
    </row>
    <row r="142" customFormat="false" ht="15" hidden="false" customHeight="true" outlineLevel="0" collapsed="false">
      <c r="A142" s="118" t="s">
        <v>443</v>
      </c>
      <c r="B142" s="112" t="s">
        <v>356</v>
      </c>
      <c r="C142" s="93" t="n">
        <v>40.82</v>
      </c>
      <c r="D142" s="116" t="n">
        <f aca="false">C142*20</f>
        <v>816.4</v>
      </c>
      <c r="E142" s="94"/>
      <c r="F142" s="95" t="n">
        <f aca="false">E142*D142</f>
        <v>0</v>
      </c>
      <c r="G142" s="96" t="s">
        <v>444</v>
      </c>
      <c r="H142" s="64" t="s">
        <v>202</v>
      </c>
      <c r="I142" s="65" t="s">
        <v>203</v>
      </c>
      <c r="J142" s="67"/>
      <c r="K142" s="67"/>
      <c r="L142" s="97"/>
      <c r="M142" s="147"/>
      <c r="N142" s="67"/>
      <c r="O142" s="72"/>
      <c r="P142" s="72"/>
      <c r="Q142" s="68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  <c r="AF142" s="72"/>
      <c r="AG142" s="72"/>
      <c r="AH142" s="72"/>
      <c r="AI142" s="72"/>
      <c r="AJ142" s="72"/>
      <c r="AK142" s="72"/>
      <c r="AL142" s="72"/>
      <c r="AM142" s="72"/>
      <c r="AN142" s="72"/>
      <c r="AO142" s="72"/>
      <c r="AP142" s="72"/>
      <c r="AQ142" s="72"/>
      <c r="AR142" s="72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72"/>
      <c r="BF142" s="72"/>
      <c r="BG142" s="72"/>
      <c r="BH142" s="72"/>
      <c r="BI142" s="72"/>
      <c r="BJ142" s="72"/>
      <c r="BK142" s="72"/>
      <c r="BL142" s="72"/>
      <c r="BM142" s="72"/>
      <c r="BN142" s="72"/>
      <c r="BO142" s="72"/>
      <c r="BP142" s="72"/>
      <c r="BQ142" s="72"/>
      <c r="BR142" s="72"/>
      <c r="BS142" s="72"/>
      <c r="BT142" s="72"/>
      <c r="BU142" s="72"/>
      <c r="BV142" s="72"/>
      <c r="BW142" s="68"/>
      <c r="BX142" s="68"/>
      <c r="BY142" s="68"/>
      <c r="BZ142" s="68"/>
      <c r="CA142" s="68"/>
      <c r="CB142" s="68"/>
      <c r="CC142" s="68"/>
      <c r="CD142" s="68"/>
      <c r="CE142" s="68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6"/>
      <c r="CR142" s="66"/>
      <c r="CS142" s="66"/>
      <c r="CT142" s="68"/>
      <c r="CV142" s="11"/>
      <c r="CW142" s="15"/>
      <c r="CX142" s="11"/>
      <c r="CY142" s="11"/>
      <c r="CZ142" s="11"/>
      <c r="DA142" s="99" t="s">
        <v>445</v>
      </c>
      <c r="DB142" s="11" t="e">
        <f aca="false">VLOOKUP(DA142,$CT$12:$CU$326,2,0)</f>
        <v>#N/A</v>
      </c>
      <c r="DC142" s="11" t="e">
        <f aca="false">VLOOKUP(DA142,$CT$12:$CV$326,3,0)</f>
        <v>#N/A</v>
      </c>
      <c r="DD142" s="11"/>
      <c r="DE142" s="16" t="n">
        <v>676</v>
      </c>
      <c r="DF142" s="11"/>
      <c r="DG142" s="11"/>
      <c r="DH142" s="11"/>
      <c r="DI142" s="11" t="s">
        <v>446</v>
      </c>
      <c r="DJ142" s="11" t="n">
        <f aca="false">E142</f>
        <v>0</v>
      </c>
      <c r="DK142" s="101" t="n">
        <f aca="false">D142</f>
        <v>816.4</v>
      </c>
      <c r="DL142" s="11" t="n">
        <f aca="false">DK142*DJ142</f>
        <v>0</v>
      </c>
      <c r="DM142" s="11"/>
      <c r="DN142" s="11" t="n">
        <v>162</v>
      </c>
      <c r="DO142" s="11"/>
      <c r="DP142" s="11"/>
      <c r="DQ142" s="11"/>
      <c r="DR142" s="11"/>
      <c r="DS142" s="11"/>
      <c r="DT142" s="11"/>
      <c r="DU142" s="15"/>
      <c r="DV142" s="15"/>
      <c r="DW142" s="15"/>
      <c r="DX142" s="32"/>
      <c r="DY142" s="32"/>
      <c r="DZ142" s="32"/>
      <c r="EA142" s="32"/>
      <c r="EB142" s="102"/>
      <c r="EC142" s="102"/>
      <c r="ED142" s="102"/>
      <c r="EE142" s="102"/>
      <c r="EF142" s="102"/>
      <c r="EG142" s="88"/>
      <c r="EH142" s="88"/>
      <c r="EI142" s="88"/>
      <c r="EJ142" s="88"/>
      <c r="EK142" s="102"/>
      <c r="EL142" s="102"/>
      <c r="EM142" s="102"/>
      <c r="EN142" s="88"/>
      <c r="EO142" s="88"/>
      <c r="EP142" s="88"/>
      <c r="EQ142" s="88"/>
      <c r="ER142" s="88"/>
      <c r="ES142" s="88"/>
      <c r="ET142" s="88"/>
      <c r="EU142" s="88"/>
      <c r="EV142" s="88"/>
      <c r="EW142" s="88"/>
      <c r="EX142" s="88"/>
      <c r="EY142" s="88"/>
      <c r="EZ142" s="88"/>
      <c r="FA142" s="88"/>
      <c r="FB142" s="88"/>
      <c r="FC142" s="88"/>
      <c r="FD142" s="88"/>
      <c r="FE142" s="88"/>
      <c r="FF142" s="88"/>
      <c r="FG142" s="88"/>
      <c r="FH142" s="88"/>
      <c r="FI142" s="88"/>
      <c r="FJ142" s="88"/>
      <c r="FK142" s="88"/>
      <c r="FL142" s="88"/>
      <c r="FM142" s="88"/>
      <c r="FN142" s="88"/>
      <c r="FO142" s="88"/>
      <c r="FP142" s="88"/>
      <c r="FQ142" s="88"/>
      <c r="FR142" s="88"/>
      <c r="FS142" s="88"/>
      <c r="FT142" s="88"/>
      <c r="FU142" s="88"/>
      <c r="FV142" s="88"/>
      <c r="FW142" s="88"/>
      <c r="FX142" s="88"/>
      <c r="FY142" s="88"/>
      <c r="FZ142" s="88"/>
      <c r="GA142" s="88"/>
      <c r="GB142" s="88"/>
      <c r="GC142" s="88"/>
      <c r="GD142" s="88"/>
      <c r="GE142" s="88"/>
      <c r="GF142" s="88"/>
      <c r="GG142" s="88"/>
      <c r="GH142" s="88"/>
      <c r="GI142" s="88"/>
      <c r="GJ142" s="88"/>
      <c r="GK142" s="88"/>
      <c r="GL142" s="88"/>
      <c r="GM142" s="103"/>
      <c r="GN142" s="88"/>
      <c r="GO142" s="104" t="n">
        <f aca="false">C142+2</f>
        <v>42.82</v>
      </c>
      <c r="GP142" s="105" t="n">
        <f aca="false">GO142*20</f>
        <v>856.4</v>
      </c>
      <c r="GQ142" s="90"/>
      <c r="GR142" s="90"/>
      <c r="GS142" s="90"/>
      <c r="GT142" s="90"/>
      <c r="GU142" s="90"/>
      <c r="GV142" s="90"/>
      <c r="GW142" s="90"/>
      <c r="GX142" s="90"/>
      <c r="GY142" s="90"/>
      <c r="GZ142" s="90"/>
      <c r="HA142" s="88"/>
      <c r="HB142" s="88"/>
      <c r="HC142" s="88"/>
      <c r="HD142" s="88"/>
      <c r="HE142" s="88"/>
    </row>
    <row r="143" customFormat="false" ht="15" hidden="false" customHeight="true" outlineLevel="0" collapsed="false">
      <c r="A143" s="118" t="s">
        <v>447</v>
      </c>
      <c r="B143" s="112" t="s">
        <v>356</v>
      </c>
      <c r="C143" s="93" t="n">
        <v>39.25</v>
      </c>
      <c r="D143" s="116" t="n">
        <f aca="false">C143*20</f>
        <v>785</v>
      </c>
      <c r="E143" s="94"/>
      <c r="F143" s="95" t="n">
        <f aca="false">E143*D143</f>
        <v>0</v>
      </c>
      <c r="G143" s="96" t="s">
        <v>448</v>
      </c>
      <c r="H143" s="64" t="s">
        <v>202</v>
      </c>
      <c r="I143" s="65" t="s">
        <v>203</v>
      </c>
      <c r="J143" s="67"/>
      <c r="K143" s="97"/>
      <c r="L143" s="97"/>
      <c r="M143" s="124"/>
      <c r="N143" s="67"/>
      <c r="O143" s="72"/>
      <c r="P143" s="72"/>
      <c r="Q143" s="68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72"/>
      <c r="AL143" s="72"/>
      <c r="AM143" s="72"/>
      <c r="AN143" s="72"/>
      <c r="AO143" s="72"/>
      <c r="AP143" s="72"/>
      <c r="AQ143" s="72"/>
      <c r="AR143" s="72"/>
      <c r="AS143" s="67"/>
      <c r="AT143" s="67"/>
      <c r="AU143" s="67"/>
      <c r="AV143" s="67"/>
      <c r="AW143" s="67"/>
      <c r="AX143" s="67"/>
      <c r="AY143" s="67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113"/>
      <c r="BK143" s="68"/>
      <c r="BL143" s="68"/>
      <c r="BM143" s="68"/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8"/>
      <c r="CC143" s="68"/>
      <c r="CD143" s="68"/>
      <c r="CE143" s="68"/>
      <c r="CF143" s="68"/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8"/>
      <c r="CT143" s="68"/>
      <c r="CV143" s="11"/>
      <c r="CW143" s="11"/>
      <c r="CX143" s="11"/>
      <c r="CY143" s="11"/>
      <c r="CZ143" s="11"/>
      <c r="DA143" s="11" t="s">
        <v>449</v>
      </c>
      <c r="DB143" s="11" t="e">
        <f aca="false">VLOOKUP(DA143,[1]закончившиеся!$CV$194:$CW$194,2,0)</f>
        <v>#N/A</v>
      </c>
      <c r="DC143" s="11" t="e">
        <f aca="false">VLOOKUP(DA143,[1]закончившиеся!$CV$194:$CX$194,3,0)</f>
        <v>#N/A</v>
      </c>
      <c r="DD143" s="11"/>
      <c r="DE143" s="11" t="n">
        <f aca="false">D143+50</f>
        <v>835</v>
      </c>
      <c r="DF143" s="11"/>
      <c r="DG143" s="11"/>
      <c r="DH143" s="11"/>
      <c r="DI143" s="11" t="s">
        <v>450</v>
      </c>
      <c r="DJ143" s="11" t="n">
        <f aca="false">E143</f>
        <v>0</v>
      </c>
      <c r="DK143" s="101" t="n">
        <f aca="false">D143</f>
        <v>785</v>
      </c>
      <c r="DL143" s="11" t="n">
        <f aca="false">DK143*DJ143</f>
        <v>0</v>
      </c>
      <c r="DM143" s="11"/>
      <c r="DN143" s="11" t="n">
        <v>179</v>
      </c>
      <c r="DO143" s="11"/>
      <c r="DP143" s="11"/>
      <c r="DQ143" s="11"/>
      <c r="DR143" s="11"/>
      <c r="DS143" s="11"/>
      <c r="DT143" s="11"/>
      <c r="DU143" s="11"/>
      <c r="DV143" s="11"/>
      <c r="DW143" s="11"/>
      <c r="DX143" s="15"/>
      <c r="DY143" s="15"/>
      <c r="DZ143" s="15"/>
      <c r="EA143" s="15"/>
      <c r="EB143" s="90"/>
      <c r="EC143" s="90"/>
      <c r="ED143" s="90"/>
      <c r="EE143" s="90"/>
      <c r="EF143" s="90"/>
      <c r="EG143" s="90"/>
      <c r="EH143" s="90"/>
      <c r="EI143" s="90"/>
      <c r="EJ143" s="90"/>
      <c r="EK143" s="90"/>
      <c r="EL143" s="90"/>
      <c r="EM143" s="90"/>
      <c r="EN143" s="88"/>
      <c r="EO143" s="88"/>
      <c r="EP143" s="88"/>
      <c r="EQ143" s="88"/>
      <c r="ER143" s="88"/>
      <c r="ES143" s="88"/>
      <c r="ET143" s="88"/>
      <c r="EU143" s="88"/>
      <c r="EV143" s="88"/>
      <c r="EW143" s="88"/>
      <c r="EX143" s="88"/>
      <c r="EY143" s="88"/>
      <c r="EZ143" s="88"/>
      <c r="FA143" s="88"/>
      <c r="FB143" s="88"/>
      <c r="FC143" s="88"/>
      <c r="FD143" s="88"/>
      <c r="FE143" s="88"/>
      <c r="FF143" s="88"/>
      <c r="FG143" s="88"/>
      <c r="FH143" s="88"/>
      <c r="FI143" s="88"/>
      <c r="FJ143" s="88"/>
      <c r="FK143" s="88"/>
      <c r="FL143" s="88"/>
      <c r="FM143" s="88"/>
      <c r="FN143" s="88"/>
      <c r="FO143" s="88"/>
      <c r="FP143" s="88"/>
      <c r="FQ143" s="88"/>
      <c r="FR143" s="88"/>
      <c r="FS143" s="88"/>
      <c r="FT143" s="88"/>
      <c r="FU143" s="88"/>
      <c r="FV143" s="88"/>
      <c r="FW143" s="88"/>
      <c r="FX143" s="88"/>
      <c r="FY143" s="88"/>
      <c r="FZ143" s="88"/>
      <c r="GA143" s="88"/>
      <c r="GB143" s="88"/>
      <c r="GC143" s="88"/>
      <c r="GD143" s="88"/>
      <c r="GE143" s="88"/>
      <c r="GF143" s="88"/>
      <c r="GG143" s="88"/>
      <c r="GH143" s="88"/>
      <c r="GI143" s="88"/>
      <c r="GJ143" s="88"/>
      <c r="GK143" s="88"/>
      <c r="GL143" s="88"/>
      <c r="GM143" s="88"/>
      <c r="GN143" s="88"/>
      <c r="GO143" s="104" t="n">
        <f aca="false">C143+2</f>
        <v>41.25</v>
      </c>
      <c r="GP143" s="105" t="n">
        <f aca="false">GO143*20</f>
        <v>825</v>
      </c>
      <c r="GQ143" s="88"/>
      <c r="GR143" s="90"/>
      <c r="GS143" s="90"/>
      <c r="GT143" s="90"/>
      <c r="GU143" s="90"/>
      <c r="GV143" s="90"/>
      <c r="GW143" s="90"/>
      <c r="GX143" s="88"/>
      <c r="GY143" s="88"/>
      <c r="GZ143" s="88"/>
      <c r="HA143" s="88"/>
      <c r="HB143" s="88"/>
      <c r="HC143" s="88"/>
      <c r="HD143" s="88"/>
      <c r="HE143" s="88"/>
      <c r="IX143" s="149"/>
    </row>
    <row r="144" customFormat="false" ht="15" hidden="false" customHeight="true" outlineLevel="0" collapsed="false">
      <c r="A144" s="91" t="s">
        <v>451</v>
      </c>
      <c r="B144" s="112" t="n">
        <v>0.5</v>
      </c>
      <c r="C144" s="93" t="n">
        <v>15.7</v>
      </c>
      <c r="D144" s="116" t="n">
        <f aca="false">C144*20</f>
        <v>314</v>
      </c>
      <c r="E144" s="94"/>
      <c r="F144" s="95" t="n">
        <f aca="false">E144*D144</f>
        <v>0</v>
      </c>
      <c r="G144" s="96" t="s">
        <v>452</v>
      </c>
      <c r="H144" s="64"/>
      <c r="I144" s="65" t="s">
        <v>28</v>
      </c>
      <c r="J144" s="67"/>
      <c r="K144" s="67"/>
      <c r="L144" s="97"/>
      <c r="M144" s="68"/>
      <c r="N144" s="67"/>
      <c r="O144" s="72"/>
      <c r="P144" s="72"/>
      <c r="Q144" s="68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  <c r="AF144" s="72"/>
      <c r="AG144" s="72"/>
      <c r="AH144" s="72"/>
      <c r="AI144" s="72"/>
      <c r="AJ144" s="72"/>
      <c r="AK144" s="72"/>
      <c r="AL144" s="72"/>
      <c r="AM144" s="72"/>
      <c r="AN144" s="72"/>
      <c r="AO144" s="72"/>
      <c r="AP144" s="72"/>
      <c r="AQ144" s="72"/>
      <c r="AR144" s="72"/>
      <c r="AS144" s="67"/>
      <c r="AT144" s="67"/>
      <c r="AU144" s="67"/>
      <c r="AV144" s="67"/>
      <c r="AW144" s="67"/>
      <c r="AX144" s="67"/>
      <c r="AY144" s="67"/>
      <c r="AZ144" s="66"/>
      <c r="BA144" s="66"/>
      <c r="BB144" s="66"/>
      <c r="BC144" s="66"/>
      <c r="BD144" s="66"/>
      <c r="BE144" s="68"/>
      <c r="BF144" s="68"/>
      <c r="BG144" s="68"/>
      <c r="BH144" s="68"/>
      <c r="BI144" s="68"/>
      <c r="BJ144" s="68"/>
      <c r="BK144" s="68"/>
      <c r="BL144" s="68"/>
      <c r="BM144" s="68"/>
      <c r="BN144" s="68"/>
      <c r="BO144" s="68"/>
      <c r="BP144" s="68"/>
      <c r="BQ144" s="68"/>
      <c r="BR144" s="68"/>
      <c r="BS144" s="68"/>
      <c r="BT144" s="68"/>
      <c r="BU144" s="68"/>
      <c r="BV144" s="68"/>
      <c r="BW144" s="68"/>
      <c r="BX144" s="68"/>
      <c r="BY144" s="68"/>
      <c r="BZ144" s="68"/>
      <c r="CA144" s="68"/>
      <c r="CB144" s="68"/>
      <c r="CC144" s="68"/>
      <c r="CD144" s="68"/>
      <c r="CE144" s="68"/>
      <c r="CF144" s="68"/>
      <c r="CG144" s="68"/>
      <c r="CH144" s="68"/>
      <c r="CI144" s="68"/>
      <c r="CJ144" s="68"/>
      <c r="CK144" s="68"/>
      <c r="CL144" s="68"/>
      <c r="CM144" s="68"/>
      <c r="CN144" s="68"/>
      <c r="CO144" s="68"/>
      <c r="CP144" s="68"/>
      <c r="CQ144" s="66"/>
      <c r="CR144" s="66"/>
      <c r="CS144" s="66"/>
      <c r="CT144" s="68"/>
      <c r="CV144" s="11"/>
      <c r="CW144" s="15"/>
      <c r="CX144" s="11"/>
      <c r="CY144" s="11"/>
      <c r="CZ144" s="11"/>
      <c r="DA144" s="99" t="s">
        <v>451</v>
      </c>
      <c r="DB144" s="11" t="e">
        <f aca="false">VLOOKUP(DA144,$CT$12:$CU$326,2,0)</f>
        <v>#N/A</v>
      </c>
      <c r="DC144" s="11" t="e">
        <f aca="false">VLOOKUP(DA144,$CT$12:$CV$326,3,0)</f>
        <v>#N/A</v>
      </c>
      <c r="DD144" s="11"/>
      <c r="DE144" s="100" t="n">
        <v>250</v>
      </c>
      <c r="DF144" s="11" t="n">
        <v>9253685</v>
      </c>
      <c r="DG144" s="11" t="n">
        <v>11126</v>
      </c>
      <c r="DH144" s="11"/>
      <c r="DI144" s="11" t="s">
        <v>453</v>
      </c>
      <c r="DJ144" s="11" t="n">
        <f aca="false">E144</f>
        <v>0</v>
      </c>
      <c r="DK144" s="101" t="n">
        <f aca="false">D144</f>
        <v>314</v>
      </c>
      <c r="DL144" s="11" t="n">
        <f aca="false">DK144*DJ144</f>
        <v>0</v>
      </c>
      <c r="DM144" s="11"/>
      <c r="DN144" s="11" t="n">
        <v>163</v>
      </c>
      <c r="DO144" s="11"/>
      <c r="DP144" s="11"/>
      <c r="DQ144" s="11"/>
      <c r="DR144" s="11"/>
      <c r="DS144" s="11"/>
      <c r="DT144" s="11"/>
      <c r="DU144" s="15"/>
      <c r="DV144" s="15"/>
      <c r="DW144" s="15"/>
      <c r="DX144" s="32"/>
      <c r="DY144" s="32"/>
      <c r="DZ144" s="32"/>
      <c r="EA144" s="32"/>
      <c r="EB144" s="102"/>
      <c r="EC144" s="102"/>
      <c r="ED144" s="102"/>
      <c r="EE144" s="102"/>
      <c r="EF144" s="102"/>
      <c r="EG144" s="88"/>
      <c r="EH144" s="88"/>
      <c r="EI144" s="88"/>
      <c r="EJ144" s="88"/>
      <c r="EK144" s="102"/>
      <c r="EL144" s="102"/>
      <c r="EM144" s="102"/>
      <c r="EN144" s="88"/>
      <c r="EO144" s="88"/>
      <c r="EP144" s="88"/>
      <c r="EQ144" s="88"/>
      <c r="ER144" s="88"/>
      <c r="ES144" s="88"/>
      <c r="ET144" s="88"/>
      <c r="EU144" s="88"/>
      <c r="EV144" s="88"/>
      <c r="EW144" s="88"/>
      <c r="EX144" s="88"/>
      <c r="EY144" s="88"/>
      <c r="EZ144" s="88"/>
      <c r="FA144" s="88"/>
      <c r="FB144" s="88"/>
      <c r="FC144" s="88"/>
      <c r="FD144" s="88"/>
      <c r="FE144" s="88"/>
      <c r="FF144" s="88"/>
      <c r="FG144" s="88"/>
      <c r="FH144" s="88"/>
      <c r="FI144" s="88"/>
      <c r="FJ144" s="88"/>
      <c r="FK144" s="88"/>
      <c r="FL144" s="88"/>
      <c r="FM144" s="88"/>
      <c r="FN144" s="88"/>
      <c r="FO144" s="88"/>
      <c r="FP144" s="88"/>
      <c r="FQ144" s="88"/>
      <c r="FR144" s="88"/>
      <c r="FS144" s="88"/>
      <c r="FT144" s="88"/>
      <c r="FU144" s="88"/>
      <c r="FV144" s="88"/>
      <c r="FW144" s="88"/>
      <c r="FX144" s="88"/>
      <c r="FY144" s="88"/>
      <c r="FZ144" s="88"/>
      <c r="GA144" s="88"/>
      <c r="GB144" s="88"/>
      <c r="GC144" s="88"/>
      <c r="GD144" s="88"/>
      <c r="GE144" s="88"/>
      <c r="GF144" s="88"/>
      <c r="GG144" s="88"/>
      <c r="GH144" s="88"/>
      <c r="GI144" s="88"/>
      <c r="GJ144" s="88"/>
      <c r="GK144" s="88"/>
      <c r="GL144" s="88"/>
      <c r="GM144" s="103"/>
      <c r="GN144" s="88"/>
      <c r="GO144" s="104" t="n">
        <f aca="false">C144+2</f>
        <v>17.7</v>
      </c>
      <c r="GP144" s="105" t="n">
        <f aca="false">GO144*20</f>
        <v>354</v>
      </c>
      <c r="GQ144" s="90"/>
      <c r="GR144" s="90"/>
      <c r="GS144" s="90"/>
      <c r="GT144" s="90"/>
      <c r="GU144" s="90"/>
      <c r="GV144" s="90"/>
      <c r="GW144" s="90"/>
      <c r="GX144" s="90"/>
      <c r="GY144" s="90"/>
      <c r="GZ144" s="90"/>
      <c r="HA144" s="88"/>
      <c r="HB144" s="88"/>
      <c r="HC144" s="88"/>
      <c r="HD144" s="88"/>
      <c r="HE144" s="88"/>
    </row>
    <row r="145" customFormat="false" ht="15" hidden="false" customHeight="true" outlineLevel="0" collapsed="false">
      <c r="A145" s="91" t="s">
        <v>454</v>
      </c>
      <c r="B145" s="92" t="n">
        <v>0.3</v>
      </c>
      <c r="C145" s="93" t="n">
        <v>15.7</v>
      </c>
      <c r="D145" s="116" t="n">
        <f aca="false">C145*20</f>
        <v>314</v>
      </c>
      <c r="E145" s="94"/>
      <c r="F145" s="95" t="n">
        <f aca="false">E145*D145</f>
        <v>0</v>
      </c>
      <c r="G145" s="114" t="s">
        <v>455</v>
      </c>
      <c r="H145" s="72"/>
      <c r="I145" s="65" t="s">
        <v>28</v>
      </c>
      <c r="J145" s="67"/>
      <c r="K145" s="67"/>
      <c r="L145" s="97"/>
      <c r="M145" s="68"/>
      <c r="N145" s="67"/>
      <c r="O145" s="67"/>
      <c r="P145" s="67"/>
      <c r="Q145" s="66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/>
      <c r="AV145" s="67"/>
      <c r="AW145" s="67"/>
      <c r="AX145" s="67"/>
      <c r="AY145" s="67"/>
      <c r="AZ145" s="66"/>
      <c r="BA145" s="66"/>
      <c r="BB145" s="66"/>
      <c r="BC145" s="66"/>
      <c r="BD145" s="66"/>
      <c r="BE145" s="68"/>
      <c r="BF145" s="68"/>
      <c r="BG145" s="68"/>
      <c r="BH145" s="68"/>
      <c r="BI145" s="68"/>
      <c r="BJ145" s="68"/>
      <c r="BK145" s="68"/>
      <c r="BL145" s="68"/>
      <c r="BM145" s="68"/>
      <c r="BN145" s="68"/>
      <c r="BO145" s="68"/>
      <c r="BP145" s="68"/>
      <c r="BQ145" s="68"/>
      <c r="BR145" s="68"/>
      <c r="BS145" s="68"/>
      <c r="BT145" s="68"/>
      <c r="BU145" s="68"/>
      <c r="BV145" s="68"/>
      <c r="BW145" s="68"/>
      <c r="BX145" s="68"/>
      <c r="BY145" s="68"/>
      <c r="BZ145" s="68"/>
      <c r="CA145" s="68"/>
      <c r="CB145" s="68"/>
      <c r="CC145" s="68"/>
      <c r="CD145" s="68"/>
      <c r="CE145" s="68"/>
      <c r="CF145" s="68"/>
      <c r="CG145" s="68"/>
      <c r="CH145" s="68"/>
      <c r="CI145" s="68"/>
      <c r="CJ145" s="68"/>
      <c r="CK145" s="68"/>
      <c r="CL145" s="68"/>
      <c r="CM145" s="68"/>
      <c r="CN145" s="68"/>
      <c r="CO145" s="68"/>
      <c r="CP145" s="68"/>
      <c r="CQ145" s="66"/>
      <c r="CR145" s="66"/>
      <c r="CS145" s="66"/>
      <c r="CT145" s="150"/>
      <c r="CU145" s="151"/>
      <c r="CV145" s="151"/>
      <c r="CW145" s="107"/>
      <c r="CX145" s="108"/>
      <c r="CY145" s="108"/>
      <c r="CZ145" s="108"/>
      <c r="DA145" s="99" t="s">
        <v>456</v>
      </c>
      <c r="DB145" s="11" t="e">
        <f aca="false">VLOOKUP(DA145,$CT$12:$CU$326,2,0)</f>
        <v>#N/A</v>
      </c>
      <c r="DC145" s="11" t="e">
        <f aca="false">VLOOKUP(DA145,$CT$12:$CV$326,3,0)</f>
        <v>#N/A</v>
      </c>
      <c r="DD145" s="11"/>
      <c r="DE145" s="100" t="n">
        <v>250</v>
      </c>
      <c r="DF145" s="122"/>
      <c r="DG145" s="122"/>
      <c r="DH145" s="122"/>
      <c r="DI145" s="108" t="s">
        <v>457</v>
      </c>
      <c r="DJ145" s="11" t="n">
        <f aca="false">E145</f>
        <v>0</v>
      </c>
      <c r="DK145" s="101" t="n">
        <f aca="false">D145</f>
        <v>314</v>
      </c>
      <c r="DL145" s="11" t="n">
        <f aca="false">DK145*DJ145</f>
        <v>0</v>
      </c>
      <c r="DM145" s="11"/>
      <c r="DN145" s="11" t="n">
        <v>164</v>
      </c>
      <c r="DO145" s="11"/>
      <c r="DP145" s="99"/>
      <c r="DQ145" s="98"/>
      <c r="DR145" s="98"/>
      <c r="DS145" s="11"/>
      <c r="DT145" s="11"/>
      <c r="DU145" s="15"/>
      <c r="DV145" s="15"/>
      <c r="DW145" s="15"/>
      <c r="DX145" s="32"/>
      <c r="DY145" s="32"/>
      <c r="DZ145" s="32"/>
      <c r="EA145" s="32"/>
      <c r="EB145" s="102"/>
      <c r="EC145" s="102"/>
      <c r="ED145" s="102"/>
      <c r="EE145" s="102"/>
      <c r="EF145" s="102"/>
      <c r="EG145" s="88"/>
      <c r="EH145" s="88"/>
      <c r="EI145" s="88"/>
      <c r="EJ145" s="88"/>
      <c r="EK145" s="102"/>
      <c r="EL145" s="102"/>
      <c r="EM145" s="102"/>
      <c r="EN145" s="88"/>
      <c r="EO145" s="88"/>
      <c r="EP145" s="88"/>
      <c r="EQ145" s="88"/>
      <c r="ER145" s="88"/>
      <c r="ES145" s="88"/>
      <c r="ET145" s="88"/>
      <c r="EU145" s="88"/>
      <c r="EV145" s="88"/>
      <c r="EW145" s="88"/>
      <c r="EX145" s="88"/>
      <c r="EY145" s="88"/>
      <c r="EZ145" s="88"/>
      <c r="FA145" s="88"/>
      <c r="FB145" s="88"/>
      <c r="FC145" s="88"/>
      <c r="FD145" s="88"/>
      <c r="FE145" s="88"/>
      <c r="FF145" s="88"/>
      <c r="FG145" s="88"/>
      <c r="FH145" s="88"/>
      <c r="FI145" s="88"/>
      <c r="FJ145" s="88"/>
      <c r="FK145" s="88"/>
      <c r="FL145" s="88"/>
      <c r="FM145" s="88"/>
      <c r="FN145" s="88"/>
      <c r="FO145" s="88"/>
      <c r="FP145" s="88"/>
      <c r="FQ145" s="88"/>
      <c r="FR145" s="88"/>
      <c r="FS145" s="88"/>
      <c r="FT145" s="88"/>
      <c r="FU145" s="88"/>
      <c r="FV145" s="88"/>
      <c r="FW145" s="88"/>
      <c r="FX145" s="88"/>
      <c r="FY145" s="88"/>
      <c r="FZ145" s="88"/>
      <c r="GA145" s="88"/>
      <c r="GB145" s="88"/>
      <c r="GC145" s="88"/>
      <c r="GD145" s="88"/>
      <c r="GE145" s="88"/>
      <c r="GF145" s="88"/>
      <c r="GG145" s="88"/>
      <c r="GH145" s="88"/>
      <c r="GI145" s="88"/>
      <c r="GJ145" s="88"/>
      <c r="GK145" s="88"/>
      <c r="GL145" s="88"/>
      <c r="GM145" s="103"/>
      <c r="GN145" s="88"/>
      <c r="GO145" s="104" t="n">
        <f aca="false">C145+2</f>
        <v>17.7</v>
      </c>
      <c r="GP145" s="105" t="n">
        <f aca="false">GO145*20</f>
        <v>354</v>
      </c>
      <c r="GQ145" s="90"/>
      <c r="GR145" s="90"/>
      <c r="GS145" s="90"/>
      <c r="GT145" s="90"/>
      <c r="GU145" s="90"/>
      <c r="GV145" s="90"/>
      <c r="GW145" s="90"/>
      <c r="GX145" s="90"/>
      <c r="GY145" s="90"/>
      <c r="GZ145" s="90"/>
      <c r="HA145" s="88"/>
      <c r="HB145" s="88"/>
      <c r="HC145" s="88"/>
      <c r="HD145" s="88"/>
      <c r="HE145" s="88"/>
    </row>
    <row r="146" customFormat="false" ht="15" hidden="false" customHeight="true" outlineLevel="0" collapsed="false">
      <c r="A146" s="91" t="s">
        <v>458</v>
      </c>
      <c r="B146" s="112" t="s">
        <v>424</v>
      </c>
      <c r="C146" s="93" t="n">
        <v>15.7</v>
      </c>
      <c r="D146" s="116" t="n">
        <f aca="false">C146*20</f>
        <v>314</v>
      </c>
      <c r="E146" s="94"/>
      <c r="F146" s="95" t="n">
        <f aca="false">E146*D146</f>
        <v>0</v>
      </c>
      <c r="G146" s="96" t="s">
        <v>459</v>
      </c>
      <c r="H146" s="64"/>
      <c r="I146" s="65" t="s">
        <v>28</v>
      </c>
      <c r="J146" s="67"/>
      <c r="K146" s="67"/>
      <c r="L146" s="97"/>
      <c r="M146" s="68"/>
      <c r="N146" s="67"/>
      <c r="O146" s="72"/>
      <c r="P146" s="72"/>
      <c r="Q146" s="68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72"/>
      <c r="AN146" s="72"/>
      <c r="AO146" s="72"/>
      <c r="AP146" s="72"/>
      <c r="AQ146" s="72"/>
      <c r="AR146" s="72"/>
      <c r="AS146" s="67"/>
      <c r="AT146" s="67"/>
      <c r="AU146" s="67"/>
      <c r="AV146" s="67"/>
      <c r="AW146" s="67"/>
      <c r="AX146" s="67"/>
      <c r="AY146" s="67"/>
      <c r="AZ146" s="66"/>
      <c r="BA146" s="66"/>
      <c r="BB146" s="66"/>
      <c r="BC146" s="66"/>
      <c r="BD146" s="66"/>
      <c r="BE146" s="68"/>
      <c r="BF146" s="68"/>
      <c r="BG146" s="68"/>
      <c r="BH146" s="68"/>
      <c r="BI146" s="68"/>
      <c r="BJ146" s="68"/>
      <c r="BK146" s="68"/>
      <c r="BL146" s="68"/>
      <c r="BM146" s="68"/>
      <c r="BN146" s="68"/>
      <c r="BO146" s="68"/>
      <c r="BP146" s="68"/>
      <c r="BQ146" s="68"/>
      <c r="BR146" s="68"/>
      <c r="BS146" s="68"/>
      <c r="BT146" s="68"/>
      <c r="BU146" s="68"/>
      <c r="BV146" s="68"/>
      <c r="BW146" s="68"/>
      <c r="BX146" s="68"/>
      <c r="BY146" s="68"/>
      <c r="BZ146" s="68"/>
      <c r="CA146" s="68"/>
      <c r="CB146" s="68"/>
      <c r="CC146" s="68"/>
      <c r="CD146" s="68"/>
      <c r="CE146" s="68"/>
      <c r="CF146" s="68"/>
      <c r="CG146" s="68"/>
      <c r="CH146" s="68"/>
      <c r="CI146" s="68"/>
      <c r="CJ146" s="68"/>
      <c r="CK146" s="68"/>
      <c r="CL146" s="68"/>
      <c r="CM146" s="68"/>
      <c r="CN146" s="68"/>
      <c r="CO146" s="68"/>
      <c r="CP146" s="68"/>
      <c r="CQ146" s="66"/>
      <c r="CR146" s="66"/>
      <c r="CS146" s="66"/>
      <c r="CT146" s="68"/>
      <c r="CV146" s="11"/>
      <c r="CW146" s="15"/>
      <c r="CX146" s="11"/>
      <c r="CY146" s="11"/>
      <c r="CZ146" s="11"/>
      <c r="DA146" s="99" t="s">
        <v>458</v>
      </c>
      <c r="DB146" s="11" t="e">
        <f aca="false">VLOOKUP(DA146,$CT$12:$CU$326,2,0)</f>
        <v>#N/A</v>
      </c>
      <c r="DC146" s="11" t="e">
        <f aca="false">VLOOKUP(DA146,$CT$12:$CV$326,3,0)</f>
        <v>#N/A</v>
      </c>
      <c r="DD146" s="11"/>
      <c r="DE146" s="100" t="n">
        <v>250</v>
      </c>
      <c r="DF146" s="11" t="n">
        <v>9253698</v>
      </c>
      <c r="DG146" s="11" t="n">
        <v>11126</v>
      </c>
      <c r="DH146" s="11"/>
      <c r="DI146" s="11" t="s">
        <v>460</v>
      </c>
      <c r="DJ146" s="11" t="n">
        <f aca="false">E146</f>
        <v>0</v>
      </c>
      <c r="DK146" s="101" t="n">
        <f aca="false">D146</f>
        <v>314</v>
      </c>
      <c r="DL146" s="11" t="n">
        <f aca="false">DK146*DJ146</f>
        <v>0</v>
      </c>
      <c r="DM146" s="11"/>
      <c r="DN146" s="11" t="n">
        <v>165</v>
      </c>
      <c r="DO146" s="11"/>
      <c r="DP146" s="11"/>
      <c r="DQ146" s="11"/>
      <c r="DR146" s="11"/>
      <c r="DS146" s="11"/>
      <c r="DT146" s="11"/>
      <c r="DU146" s="15"/>
      <c r="DV146" s="15"/>
      <c r="DW146" s="15"/>
      <c r="DX146" s="32"/>
      <c r="DY146" s="32"/>
      <c r="DZ146" s="32"/>
      <c r="EA146" s="32"/>
      <c r="EB146" s="102"/>
      <c r="EC146" s="102"/>
      <c r="ED146" s="102"/>
      <c r="EE146" s="102"/>
      <c r="EF146" s="102"/>
      <c r="EG146" s="88"/>
      <c r="EH146" s="88"/>
      <c r="EI146" s="88"/>
      <c r="EJ146" s="88"/>
      <c r="EK146" s="102"/>
      <c r="EL146" s="102"/>
      <c r="EM146" s="102"/>
      <c r="EN146" s="88"/>
      <c r="EO146" s="88"/>
      <c r="EP146" s="88"/>
      <c r="EQ146" s="88"/>
      <c r="ER146" s="88"/>
      <c r="ES146" s="88"/>
      <c r="ET146" s="88"/>
      <c r="EU146" s="88"/>
      <c r="EV146" s="88"/>
      <c r="EW146" s="88"/>
      <c r="EX146" s="88"/>
      <c r="EY146" s="88"/>
      <c r="EZ146" s="88"/>
      <c r="FA146" s="88"/>
      <c r="FB146" s="88"/>
      <c r="FC146" s="88"/>
      <c r="FD146" s="88"/>
      <c r="FE146" s="88"/>
      <c r="FF146" s="88"/>
      <c r="FG146" s="88"/>
      <c r="FH146" s="88"/>
      <c r="FI146" s="88"/>
      <c r="FJ146" s="88"/>
      <c r="FK146" s="88"/>
      <c r="FL146" s="88"/>
      <c r="FM146" s="88"/>
      <c r="FN146" s="88"/>
      <c r="FO146" s="88"/>
      <c r="FP146" s="88"/>
      <c r="FQ146" s="88"/>
      <c r="FR146" s="88"/>
      <c r="FS146" s="88"/>
      <c r="FT146" s="88"/>
      <c r="FU146" s="88"/>
      <c r="FV146" s="88"/>
      <c r="FW146" s="88"/>
      <c r="FX146" s="88"/>
      <c r="FY146" s="88"/>
      <c r="FZ146" s="88"/>
      <c r="GA146" s="88"/>
      <c r="GB146" s="88"/>
      <c r="GC146" s="88"/>
      <c r="GD146" s="88"/>
      <c r="GE146" s="88"/>
      <c r="GF146" s="88"/>
      <c r="GG146" s="88"/>
      <c r="GH146" s="88"/>
      <c r="GI146" s="88"/>
      <c r="GJ146" s="88"/>
      <c r="GK146" s="88"/>
      <c r="GL146" s="88"/>
      <c r="GM146" s="103"/>
      <c r="GN146" s="88"/>
      <c r="GO146" s="104" t="n">
        <f aca="false">C146+2</f>
        <v>17.7</v>
      </c>
      <c r="GP146" s="105" t="n">
        <f aca="false">GO146*20</f>
        <v>354</v>
      </c>
      <c r="GQ146" s="90"/>
      <c r="GR146" s="90"/>
      <c r="GS146" s="90"/>
      <c r="GT146" s="90"/>
      <c r="GU146" s="90"/>
      <c r="GV146" s="90"/>
      <c r="GW146" s="90"/>
      <c r="GX146" s="90"/>
      <c r="GY146" s="90"/>
      <c r="GZ146" s="90"/>
      <c r="HA146" s="88"/>
      <c r="HB146" s="88"/>
      <c r="HC146" s="88"/>
      <c r="HD146" s="88"/>
      <c r="HE146" s="88"/>
    </row>
    <row r="147" customFormat="false" ht="15" hidden="false" customHeight="false" outlineLevel="0" collapsed="false">
      <c r="A147" s="118" t="s">
        <v>461</v>
      </c>
      <c r="B147" s="112" t="n">
        <v>0.5</v>
      </c>
      <c r="C147" s="93" t="n">
        <v>15.7</v>
      </c>
      <c r="D147" s="116" t="n">
        <f aca="false">C147*20</f>
        <v>314</v>
      </c>
      <c r="E147" s="94"/>
      <c r="F147" s="95" t="n">
        <f aca="false">E147*D147</f>
        <v>0</v>
      </c>
      <c r="G147" s="96" t="s">
        <v>462</v>
      </c>
      <c r="H147" s="64"/>
      <c r="I147" s="65" t="s">
        <v>28</v>
      </c>
      <c r="J147" s="67"/>
      <c r="K147" s="67"/>
      <c r="L147" s="97"/>
      <c r="M147" s="68"/>
      <c r="N147" s="67"/>
      <c r="O147" s="72"/>
      <c r="P147" s="72"/>
      <c r="Q147" s="68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72"/>
      <c r="AN147" s="72"/>
      <c r="AO147" s="72"/>
      <c r="AP147" s="72"/>
      <c r="AQ147" s="72"/>
      <c r="AR147" s="72"/>
      <c r="AS147" s="67"/>
      <c r="AT147" s="67"/>
      <c r="AU147" s="67"/>
      <c r="AV147" s="67"/>
      <c r="AW147" s="67"/>
      <c r="AX147" s="67"/>
      <c r="AY147" s="67"/>
      <c r="AZ147" s="66"/>
      <c r="BA147" s="66"/>
      <c r="BB147" s="66"/>
      <c r="BC147" s="66"/>
      <c r="BD147" s="66"/>
      <c r="BE147" s="68"/>
      <c r="BF147" s="68"/>
      <c r="BG147" s="68"/>
      <c r="BH147" s="68"/>
      <c r="BI147" s="68"/>
      <c r="BJ147" s="68"/>
      <c r="BK147" s="68"/>
      <c r="BL147" s="68"/>
      <c r="BM147" s="68"/>
      <c r="BN147" s="68"/>
      <c r="BO147" s="68"/>
      <c r="BP147" s="68"/>
      <c r="BQ147" s="68"/>
      <c r="BR147" s="68"/>
      <c r="BS147" s="68"/>
      <c r="BT147" s="68"/>
      <c r="BU147" s="68"/>
      <c r="BV147" s="68"/>
      <c r="BW147" s="68"/>
      <c r="BX147" s="68"/>
      <c r="BY147" s="68"/>
      <c r="BZ147" s="68"/>
      <c r="CA147" s="68"/>
      <c r="CB147" s="68"/>
      <c r="CC147" s="68"/>
      <c r="CD147" s="68"/>
      <c r="CE147" s="68"/>
      <c r="CF147" s="68"/>
      <c r="CG147" s="68"/>
      <c r="CH147" s="68"/>
      <c r="CI147" s="68"/>
      <c r="CJ147" s="68"/>
      <c r="CK147" s="68"/>
      <c r="CL147" s="68"/>
      <c r="CM147" s="68"/>
      <c r="CN147" s="68"/>
      <c r="CO147" s="68"/>
      <c r="CP147" s="68"/>
      <c r="CQ147" s="66"/>
      <c r="CR147" s="66"/>
      <c r="CS147" s="66"/>
      <c r="CT147" s="68"/>
      <c r="CV147" s="11"/>
      <c r="CW147" s="15"/>
      <c r="CX147" s="11"/>
      <c r="CY147" s="11"/>
      <c r="CZ147" s="11"/>
      <c r="DA147" s="99" t="s">
        <v>461</v>
      </c>
      <c r="DB147" s="11" t="e">
        <f aca="false">VLOOKUP(DA147,$CT$12:$CU$326,2,0)</f>
        <v>#N/A</v>
      </c>
      <c r="DC147" s="11" t="e">
        <f aca="false">VLOOKUP(DA147,$CT$12:$CV$326,3,0)</f>
        <v>#N/A</v>
      </c>
      <c r="DD147" s="11"/>
      <c r="DE147" s="100" t="n">
        <v>250</v>
      </c>
      <c r="DF147" s="11" t="n">
        <v>9253687</v>
      </c>
      <c r="DG147" s="11" t="n">
        <v>11126</v>
      </c>
      <c r="DH147" s="11"/>
      <c r="DI147" s="11" t="s">
        <v>463</v>
      </c>
      <c r="DJ147" s="11" t="n">
        <f aca="false">E147</f>
        <v>0</v>
      </c>
      <c r="DK147" s="101" t="n">
        <f aca="false">D147</f>
        <v>314</v>
      </c>
      <c r="DL147" s="11" t="n">
        <f aca="false">DK147*DJ147</f>
        <v>0</v>
      </c>
      <c r="DM147" s="11"/>
      <c r="DN147" s="11" t="n">
        <v>166</v>
      </c>
      <c r="DO147" s="11"/>
      <c r="DP147" s="11"/>
      <c r="DQ147" s="11"/>
      <c r="DR147" s="11"/>
      <c r="DS147" s="11"/>
      <c r="DT147" s="11"/>
      <c r="DU147" s="15"/>
      <c r="DV147" s="15"/>
      <c r="DW147" s="15"/>
      <c r="DX147" s="32"/>
      <c r="DY147" s="32"/>
      <c r="DZ147" s="32"/>
      <c r="EA147" s="32"/>
      <c r="EB147" s="102"/>
      <c r="EC147" s="102"/>
      <c r="ED147" s="102"/>
      <c r="EE147" s="102"/>
      <c r="EF147" s="102"/>
      <c r="EG147" s="88"/>
      <c r="EH147" s="88"/>
      <c r="EI147" s="88"/>
      <c r="EJ147" s="88"/>
      <c r="EK147" s="102"/>
      <c r="EL147" s="102"/>
      <c r="EM147" s="102"/>
      <c r="EN147" s="88"/>
      <c r="EO147" s="88"/>
      <c r="EP147" s="88"/>
      <c r="EQ147" s="88"/>
      <c r="ER147" s="88"/>
      <c r="ES147" s="88"/>
      <c r="ET147" s="88"/>
      <c r="EU147" s="88"/>
      <c r="EV147" s="88"/>
      <c r="EW147" s="88"/>
      <c r="EX147" s="88"/>
      <c r="EY147" s="88"/>
      <c r="EZ147" s="88"/>
      <c r="FA147" s="88"/>
      <c r="FB147" s="88"/>
      <c r="FC147" s="88"/>
      <c r="FD147" s="88"/>
      <c r="FE147" s="88"/>
      <c r="FF147" s="88"/>
      <c r="FG147" s="88"/>
      <c r="FH147" s="88"/>
      <c r="FI147" s="88"/>
      <c r="FJ147" s="88"/>
      <c r="FK147" s="88"/>
      <c r="FL147" s="88"/>
      <c r="FM147" s="88"/>
      <c r="FN147" s="88"/>
      <c r="FO147" s="88"/>
      <c r="FP147" s="88"/>
      <c r="FQ147" s="88"/>
      <c r="FR147" s="88"/>
      <c r="FS147" s="88"/>
      <c r="FT147" s="88"/>
      <c r="FU147" s="88"/>
      <c r="FV147" s="88"/>
      <c r="FW147" s="88"/>
      <c r="FX147" s="88"/>
      <c r="FY147" s="88"/>
      <c r="FZ147" s="88"/>
      <c r="GA147" s="88"/>
      <c r="GB147" s="88"/>
      <c r="GC147" s="88"/>
      <c r="GD147" s="88"/>
      <c r="GE147" s="88"/>
      <c r="GF147" s="88"/>
      <c r="GG147" s="88"/>
      <c r="GH147" s="88"/>
      <c r="GI147" s="88"/>
      <c r="GJ147" s="88"/>
      <c r="GK147" s="88"/>
      <c r="GL147" s="88"/>
      <c r="GM147" s="103"/>
      <c r="GN147" s="88"/>
      <c r="GO147" s="104" t="n">
        <f aca="false">C147+2</f>
        <v>17.7</v>
      </c>
      <c r="GP147" s="105" t="n">
        <f aca="false">GO147*20</f>
        <v>354</v>
      </c>
      <c r="GQ147" s="90"/>
      <c r="GR147" s="90"/>
      <c r="GS147" s="90"/>
      <c r="GT147" s="90"/>
      <c r="GU147" s="90"/>
      <c r="GV147" s="90"/>
      <c r="GW147" s="90"/>
      <c r="GX147" s="90"/>
      <c r="GY147" s="90"/>
      <c r="GZ147" s="90"/>
      <c r="HA147" s="88"/>
      <c r="HB147" s="88"/>
      <c r="HC147" s="88"/>
      <c r="HD147" s="88"/>
      <c r="HE147" s="88"/>
    </row>
    <row r="148" customFormat="false" ht="15" hidden="false" customHeight="true" outlineLevel="0" collapsed="false">
      <c r="A148" s="118" t="s">
        <v>464</v>
      </c>
      <c r="B148" s="92" t="n">
        <v>0.5</v>
      </c>
      <c r="C148" s="93" t="n">
        <v>15.7</v>
      </c>
      <c r="D148" s="116" t="n">
        <f aca="false">C148*20</f>
        <v>314</v>
      </c>
      <c r="E148" s="94"/>
      <c r="F148" s="95" t="n">
        <f aca="false">E148*D148</f>
        <v>0</v>
      </c>
      <c r="G148" s="96" t="s">
        <v>465</v>
      </c>
      <c r="H148" s="72"/>
      <c r="I148" s="65" t="s">
        <v>28</v>
      </c>
      <c r="J148" s="67"/>
      <c r="K148" s="67"/>
      <c r="L148" s="97"/>
      <c r="M148" s="68"/>
      <c r="N148" s="67"/>
      <c r="O148" s="67"/>
      <c r="P148" s="67"/>
      <c r="Q148" s="66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6"/>
      <c r="BA148" s="66"/>
      <c r="BB148" s="66"/>
      <c r="BC148" s="66"/>
      <c r="BD148" s="66"/>
      <c r="BE148" s="68"/>
      <c r="BF148" s="68"/>
      <c r="BG148" s="68"/>
      <c r="BH148" s="68"/>
      <c r="BI148" s="68"/>
      <c r="BJ148" s="68"/>
      <c r="BK148" s="68"/>
      <c r="BL148" s="68"/>
      <c r="BM148" s="68"/>
      <c r="BN148" s="68"/>
      <c r="BO148" s="68"/>
      <c r="BP148" s="68"/>
      <c r="BQ148" s="68"/>
      <c r="BR148" s="68"/>
      <c r="BS148" s="68"/>
      <c r="BT148" s="68"/>
      <c r="BU148" s="68"/>
      <c r="BV148" s="68"/>
      <c r="BW148" s="68"/>
      <c r="BX148" s="68"/>
      <c r="BY148" s="68"/>
      <c r="BZ148" s="68"/>
      <c r="CA148" s="68"/>
      <c r="CB148" s="68"/>
      <c r="CC148" s="68"/>
      <c r="CD148" s="68"/>
      <c r="CE148" s="68"/>
      <c r="CF148" s="68"/>
      <c r="CG148" s="68"/>
      <c r="CH148" s="68"/>
      <c r="CI148" s="68"/>
      <c r="CJ148" s="68"/>
      <c r="CK148" s="68"/>
      <c r="CL148" s="68"/>
      <c r="CM148" s="68"/>
      <c r="CN148" s="68"/>
      <c r="CO148" s="68"/>
      <c r="CP148" s="68"/>
      <c r="CQ148" s="66"/>
      <c r="CR148" s="66"/>
      <c r="CS148" s="66"/>
      <c r="CT148" s="68"/>
      <c r="CV148" s="11"/>
      <c r="CW148" s="15"/>
      <c r="CX148" s="11"/>
      <c r="CY148" s="11"/>
      <c r="CZ148" s="11"/>
      <c r="DA148" s="99" t="s">
        <v>464</v>
      </c>
      <c r="DB148" s="11" t="e">
        <f aca="false">VLOOKUP(DA148,$CT$12:$CU$326,2,0)</f>
        <v>#N/A</v>
      </c>
      <c r="DC148" s="11" t="e">
        <f aca="false">VLOOKUP(DA148,$CT$12:$CV$326,3,0)</f>
        <v>#N/A</v>
      </c>
      <c r="DD148" s="11"/>
      <c r="DE148" s="100" t="n">
        <v>250</v>
      </c>
      <c r="DF148" s="11" t="n">
        <v>9253688</v>
      </c>
      <c r="DG148" s="11" t="n">
        <v>11126</v>
      </c>
      <c r="DH148" s="11"/>
      <c r="DI148" s="11" t="s">
        <v>466</v>
      </c>
      <c r="DJ148" s="11" t="n">
        <f aca="false">E148</f>
        <v>0</v>
      </c>
      <c r="DK148" s="101" t="n">
        <f aca="false">D148</f>
        <v>314</v>
      </c>
      <c r="DL148" s="11" t="n">
        <f aca="false">DK148*DJ148</f>
        <v>0</v>
      </c>
      <c r="DM148" s="11"/>
      <c r="DN148" s="11" t="n">
        <v>167</v>
      </c>
      <c r="DO148" s="11"/>
      <c r="DP148" s="11"/>
      <c r="DQ148" s="11"/>
      <c r="DR148" s="11"/>
      <c r="DS148" s="11"/>
      <c r="DT148" s="11"/>
      <c r="DU148" s="15"/>
      <c r="DV148" s="15"/>
      <c r="DW148" s="15"/>
      <c r="DX148" s="32"/>
      <c r="DY148" s="32"/>
      <c r="DZ148" s="32"/>
      <c r="EA148" s="32"/>
      <c r="EB148" s="102"/>
      <c r="EC148" s="102"/>
      <c r="ED148" s="102"/>
      <c r="EE148" s="102"/>
      <c r="EF148" s="102"/>
      <c r="EG148" s="88"/>
      <c r="EH148" s="88"/>
      <c r="EI148" s="88"/>
      <c r="EJ148" s="88"/>
      <c r="EK148" s="102"/>
      <c r="EL148" s="102"/>
      <c r="EM148" s="102"/>
      <c r="EN148" s="88"/>
      <c r="EO148" s="88"/>
      <c r="EP148" s="88"/>
      <c r="EQ148" s="88"/>
      <c r="ER148" s="88"/>
      <c r="ES148" s="88"/>
      <c r="ET148" s="88"/>
      <c r="EU148" s="88"/>
      <c r="EV148" s="88"/>
      <c r="EW148" s="88"/>
      <c r="EX148" s="88"/>
      <c r="EY148" s="88"/>
      <c r="EZ148" s="88"/>
      <c r="FA148" s="88"/>
      <c r="FB148" s="88"/>
      <c r="FC148" s="88"/>
      <c r="FD148" s="88"/>
      <c r="FE148" s="88"/>
      <c r="FF148" s="88"/>
      <c r="FG148" s="88"/>
      <c r="FH148" s="88"/>
      <c r="FI148" s="88"/>
      <c r="FJ148" s="88"/>
      <c r="FK148" s="88"/>
      <c r="FL148" s="88"/>
      <c r="FM148" s="88"/>
      <c r="FN148" s="88"/>
      <c r="FO148" s="88"/>
      <c r="FP148" s="88"/>
      <c r="FQ148" s="88"/>
      <c r="FR148" s="88"/>
      <c r="FS148" s="88"/>
      <c r="FT148" s="88"/>
      <c r="FU148" s="88"/>
      <c r="FV148" s="88"/>
      <c r="FW148" s="88"/>
      <c r="FX148" s="88"/>
      <c r="FY148" s="88"/>
      <c r="FZ148" s="88"/>
      <c r="GA148" s="88"/>
      <c r="GB148" s="88"/>
      <c r="GC148" s="88"/>
      <c r="GD148" s="88"/>
      <c r="GE148" s="88"/>
      <c r="GF148" s="88"/>
      <c r="GG148" s="88"/>
      <c r="GH148" s="88"/>
      <c r="GI148" s="88"/>
      <c r="GJ148" s="88"/>
      <c r="GK148" s="88"/>
      <c r="GL148" s="88"/>
      <c r="GM148" s="103"/>
      <c r="GN148" s="88"/>
      <c r="GO148" s="104" t="n">
        <f aca="false">C148+2</f>
        <v>17.7</v>
      </c>
      <c r="GP148" s="105" t="n">
        <f aca="false">GO148*20</f>
        <v>354</v>
      </c>
      <c r="GQ148" s="90"/>
      <c r="GR148" s="90"/>
      <c r="GS148" s="90"/>
      <c r="GT148" s="90"/>
      <c r="GU148" s="90"/>
      <c r="GV148" s="90"/>
      <c r="GW148" s="90"/>
      <c r="GX148" s="90"/>
      <c r="GY148" s="90"/>
      <c r="GZ148" s="90"/>
      <c r="HA148" s="88"/>
      <c r="HB148" s="88"/>
      <c r="HC148" s="88"/>
      <c r="HD148" s="88"/>
      <c r="HE148" s="88"/>
    </row>
    <row r="149" customFormat="false" ht="15" hidden="false" customHeight="true" outlineLevel="0" collapsed="false">
      <c r="A149" s="118" t="s">
        <v>467</v>
      </c>
      <c r="B149" s="112" t="n">
        <v>3</v>
      </c>
      <c r="C149" s="93" t="n">
        <v>18.84</v>
      </c>
      <c r="D149" s="116" t="n">
        <f aca="false">C149*20</f>
        <v>376.8</v>
      </c>
      <c r="E149" s="94"/>
      <c r="F149" s="95" t="n">
        <f aca="false">E149*D149</f>
        <v>0</v>
      </c>
      <c r="G149" s="114" t="s">
        <v>468</v>
      </c>
      <c r="H149" s="64" t="s">
        <v>202</v>
      </c>
      <c r="I149" s="65" t="s">
        <v>203</v>
      </c>
      <c r="J149" s="67"/>
      <c r="K149" s="67"/>
      <c r="L149" s="97"/>
      <c r="M149" s="124"/>
      <c r="N149" s="67"/>
      <c r="O149" s="72"/>
      <c r="P149" s="72"/>
      <c r="Q149" s="68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72"/>
      <c r="AN149" s="72"/>
      <c r="AO149" s="72"/>
      <c r="AP149" s="72"/>
      <c r="AQ149" s="72"/>
      <c r="AR149" s="72"/>
      <c r="AS149" s="67"/>
      <c r="AT149" s="67"/>
      <c r="AU149" s="67"/>
      <c r="AV149" s="67"/>
      <c r="AW149" s="67"/>
      <c r="AX149" s="67"/>
      <c r="AY149" s="67"/>
      <c r="AZ149" s="66"/>
      <c r="BA149" s="66"/>
      <c r="BB149" s="66"/>
      <c r="BC149" s="66"/>
      <c r="BD149" s="66"/>
      <c r="BE149" s="68"/>
      <c r="BF149" s="68"/>
      <c r="BG149" s="68"/>
      <c r="BH149" s="68"/>
      <c r="BI149" s="68"/>
      <c r="BJ149" s="68"/>
      <c r="BK149" s="68"/>
      <c r="BL149" s="68"/>
      <c r="BM149" s="68"/>
      <c r="BN149" s="68"/>
      <c r="BO149" s="68"/>
      <c r="BP149" s="68"/>
      <c r="BQ149" s="68"/>
      <c r="BR149" s="68"/>
      <c r="BS149" s="68"/>
      <c r="BT149" s="68"/>
      <c r="BU149" s="68"/>
      <c r="BV149" s="68"/>
      <c r="BW149" s="68"/>
      <c r="BX149" s="68"/>
      <c r="BY149" s="68"/>
      <c r="BZ149" s="68"/>
      <c r="CA149" s="68"/>
      <c r="CB149" s="68"/>
      <c r="CC149" s="68"/>
      <c r="CD149" s="68"/>
      <c r="CE149" s="68"/>
      <c r="CF149" s="68"/>
      <c r="CG149" s="68"/>
      <c r="CH149" s="68"/>
      <c r="CI149" s="68"/>
      <c r="CJ149" s="68"/>
      <c r="CK149" s="68"/>
      <c r="CL149" s="68"/>
      <c r="CM149" s="68"/>
      <c r="CN149" s="68"/>
      <c r="CO149" s="68"/>
      <c r="CP149" s="68"/>
      <c r="CQ149" s="66"/>
      <c r="CR149" s="66"/>
      <c r="CS149" s="66"/>
      <c r="CT149" s="68"/>
      <c r="CV149" s="11"/>
      <c r="CW149" s="15"/>
      <c r="CX149" s="11"/>
      <c r="CY149" s="11"/>
      <c r="CZ149" s="11"/>
      <c r="DA149" s="99" t="s">
        <v>469</v>
      </c>
      <c r="DB149" s="11" t="e">
        <f aca="false">VLOOKUP(DA149,$CT$12:$CU$326,2,0)</f>
        <v>#N/A</v>
      </c>
      <c r="DC149" s="11" t="e">
        <f aca="false">VLOOKUP(DA149,$CT$12:$CV$326,3,0)</f>
        <v>#N/A</v>
      </c>
      <c r="DD149" s="11"/>
      <c r="DE149" s="100" t="n">
        <v>390</v>
      </c>
      <c r="DF149" s="11"/>
      <c r="DG149" s="11"/>
      <c r="DH149" s="11"/>
      <c r="DI149" s="11" t="s">
        <v>470</v>
      </c>
      <c r="DJ149" s="11" t="n">
        <f aca="false">E149</f>
        <v>0</v>
      </c>
      <c r="DK149" s="101" t="n">
        <f aca="false">D149</f>
        <v>376.8</v>
      </c>
      <c r="DL149" s="11" t="n">
        <f aca="false">DK149*DJ149</f>
        <v>0</v>
      </c>
      <c r="DM149" s="11"/>
      <c r="DN149" s="11" t="n">
        <v>169</v>
      </c>
      <c r="DO149" s="11"/>
      <c r="DP149" s="11"/>
      <c r="DQ149" s="11"/>
      <c r="DR149" s="11"/>
      <c r="DS149" s="11"/>
      <c r="DT149" s="11"/>
      <c r="DU149" s="15"/>
      <c r="DV149" s="15"/>
      <c r="DW149" s="15"/>
      <c r="DX149" s="32"/>
      <c r="DY149" s="32"/>
      <c r="DZ149" s="32"/>
      <c r="EA149" s="32"/>
      <c r="EB149" s="102"/>
      <c r="EC149" s="102"/>
      <c r="ED149" s="102"/>
      <c r="EE149" s="102"/>
      <c r="EF149" s="102"/>
      <c r="EG149" s="88"/>
      <c r="EH149" s="88"/>
      <c r="EI149" s="88"/>
      <c r="EJ149" s="88"/>
      <c r="EK149" s="102"/>
      <c r="EL149" s="102"/>
      <c r="EM149" s="102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  <c r="FH149" s="88"/>
      <c r="FI149" s="88"/>
      <c r="FJ149" s="88"/>
      <c r="FK149" s="88"/>
      <c r="FL149" s="88"/>
      <c r="FM149" s="88"/>
      <c r="FN149" s="88"/>
      <c r="FO149" s="88"/>
      <c r="FP149" s="88"/>
      <c r="FQ149" s="88"/>
      <c r="FR149" s="88"/>
      <c r="FS149" s="88"/>
      <c r="FT149" s="88"/>
      <c r="FU149" s="88"/>
      <c r="FV149" s="88"/>
      <c r="FW149" s="88"/>
      <c r="FX149" s="88"/>
      <c r="FY149" s="88"/>
      <c r="FZ149" s="88"/>
      <c r="GA149" s="88"/>
      <c r="GB149" s="88"/>
      <c r="GC149" s="88"/>
      <c r="GD149" s="88"/>
      <c r="GE149" s="88"/>
      <c r="GF149" s="88"/>
      <c r="GG149" s="88"/>
      <c r="GH149" s="88"/>
      <c r="GI149" s="88"/>
      <c r="GJ149" s="88"/>
      <c r="GK149" s="88"/>
      <c r="GL149" s="88"/>
      <c r="GM149" s="103"/>
      <c r="GN149" s="88"/>
      <c r="GO149" s="104" t="n">
        <f aca="false">C149+2</f>
        <v>20.84</v>
      </c>
      <c r="GP149" s="105" t="n">
        <f aca="false">GO149*20</f>
        <v>416.8</v>
      </c>
      <c r="GQ149" s="90"/>
      <c r="GR149" s="90"/>
      <c r="GS149" s="90"/>
      <c r="GT149" s="90"/>
      <c r="GU149" s="90"/>
      <c r="GV149" s="90"/>
      <c r="GW149" s="90"/>
      <c r="GX149" s="90"/>
      <c r="GY149" s="90"/>
      <c r="GZ149" s="90"/>
      <c r="HA149" s="88"/>
      <c r="HB149" s="88"/>
      <c r="HC149" s="88"/>
      <c r="HD149" s="88"/>
      <c r="HE149" s="88"/>
    </row>
    <row r="150" customFormat="false" ht="15" hidden="false" customHeight="true" outlineLevel="0" collapsed="false">
      <c r="A150" s="129" t="s">
        <v>471</v>
      </c>
      <c r="B150" s="131" t="n">
        <v>0.5</v>
      </c>
      <c r="C150" s="93" t="n">
        <v>17.27</v>
      </c>
      <c r="D150" s="116" t="n">
        <f aca="false">C150*20</f>
        <v>345.4</v>
      </c>
      <c r="E150" s="94"/>
      <c r="F150" s="95" t="n">
        <f aca="false">E150*D150</f>
        <v>0</v>
      </c>
      <c r="G150" s="114" t="s">
        <v>472</v>
      </c>
      <c r="H150" s="132"/>
      <c r="I150" s="152" t="s">
        <v>28</v>
      </c>
      <c r="J150" s="67"/>
      <c r="K150" s="67"/>
      <c r="L150" s="97"/>
      <c r="M150" s="75"/>
      <c r="N150" s="128"/>
      <c r="O150" s="127"/>
      <c r="P150" s="127"/>
      <c r="Q150" s="75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  <c r="AK150" s="127"/>
      <c r="AL150" s="127"/>
      <c r="AM150" s="127"/>
      <c r="AN150" s="127"/>
      <c r="AO150" s="127"/>
      <c r="AP150" s="127"/>
      <c r="AQ150" s="127"/>
      <c r="AR150" s="127"/>
      <c r="AS150" s="128"/>
      <c r="AT150" s="128"/>
      <c r="AU150" s="128"/>
      <c r="AV150" s="128"/>
      <c r="AW150" s="128"/>
      <c r="AX150" s="128"/>
      <c r="AY150" s="128"/>
      <c r="AZ150" s="76"/>
      <c r="BA150" s="76"/>
      <c r="BB150" s="76"/>
      <c r="BC150" s="76"/>
      <c r="BD150" s="76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  <c r="BY150" s="75"/>
      <c r="BZ150" s="75"/>
      <c r="CA150" s="75"/>
      <c r="CB150" s="75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5"/>
      <c r="CN150" s="75"/>
      <c r="CO150" s="75"/>
      <c r="CP150" s="75"/>
      <c r="CQ150" s="76"/>
      <c r="CR150" s="76"/>
      <c r="CS150" s="76"/>
      <c r="CT150" s="75"/>
      <c r="CV150" s="11"/>
      <c r="CW150" s="15"/>
      <c r="CX150" s="11"/>
      <c r="CY150" s="11"/>
      <c r="CZ150" s="11"/>
      <c r="DA150" s="99" t="s">
        <v>471</v>
      </c>
      <c r="DB150" s="11" t="e">
        <f aca="false">VLOOKUP(DA150,$CT$12:$CU$326,2,0)</f>
        <v>#N/A</v>
      </c>
      <c r="DC150" s="11" t="e">
        <f aca="false">VLOOKUP(DA150,$CT$12:$CV$326,3,0)</f>
        <v>#N/A</v>
      </c>
      <c r="DD150" s="11"/>
      <c r="DE150" s="100" t="n">
        <v>250</v>
      </c>
      <c r="DF150" s="11"/>
      <c r="DG150" s="11"/>
      <c r="DH150" s="11"/>
      <c r="DI150" s="11" t="s">
        <v>473</v>
      </c>
      <c r="DJ150" s="11" t="n">
        <f aca="false">E150</f>
        <v>0</v>
      </c>
      <c r="DK150" s="101" t="n">
        <f aca="false">D150</f>
        <v>345.4</v>
      </c>
      <c r="DL150" s="11" t="n">
        <f aca="false">DK150*DJ150</f>
        <v>0</v>
      </c>
      <c r="DM150" s="11"/>
      <c r="DN150" s="11" t="n">
        <v>170</v>
      </c>
      <c r="DO150" s="11"/>
      <c r="DP150" s="99"/>
      <c r="DQ150" s="98"/>
      <c r="DR150" s="98"/>
      <c r="DS150" s="11"/>
      <c r="DT150" s="11"/>
      <c r="DU150" s="15"/>
      <c r="DV150" s="15"/>
      <c r="DW150" s="15"/>
      <c r="DX150" s="32"/>
      <c r="DY150" s="32"/>
      <c r="DZ150" s="32"/>
      <c r="EA150" s="32"/>
      <c r="EB150" s="86"/>
      <c r="EC150" s="86"/>
      <c r="ED150" s="86"/>
      <c r="EE150" s="86"/>
      <c r="EF150" s="86"/>
      <c r="EG150" s="87"/>
      <c r="EH150" s="87"/>
      <c r="EI150" s="87"/>
      <c r="EJ150" s="87"/>
      <c r="EK150" s="86"/>
      <c r="EL150" s="86"/>
      <c r="EM150" s="86"/>
      <c r="EN150" s="87"/>
      <c r="EO150" s="87"/>
      <c r="EP150" s="87"/>
      <c r="EQ150" s="87"/>
      <c r="ER150" s="87"/>
      <c r="ES150" s="87"/>
      <c r="ET150" s="87"/>
      <c r="EU150" s="87"/>
      <c r="EV150" s="87"/>
      <c r="EW150" s="87"/>
      <c r="EX150" s="87"/>
      <c r="EY150" s="87"/>
      <c r="EZ150" s="87"/>
      <c r="FA150" s="87"/>
      <c r="FB150" s="87"/>
      <c r="FC150" s="87"/>
      <c r="FD150" s="87"/>
      <c r="FE150" s="87"/>
      <c r="FF150" s="87"/>
      <c r="FG150" s="87"/>
      <c r="FH150" s="87"/>
      <c r="FI150" s="87"/>
      <c r="FJ150" s="87"/>
      <c r="FK150" s="87"/>
      <c r="FL150" s="87"/>
      <c r="FM150" s="87"/>
      <c r="FN150" s="87"/>
      <c r="FO150" s="87"/>
      <c r="FP150" s="87"/>
      <c r="FQ150" s="87"/>
      <c r="FR150" s="87"/>
      <c r="FS150" s="87"/>
      <c r="FT150" s="87"/>
      <c r="FU150" s="87"/>
      <c r="FV150" s="87"/>
      <c r="FW150" s="87"/>
      <c r="FX150" s="87"/>
      <c r="FY150" s="87"/>
      <c r="FZ150" s="87"/>
      <c r="GA150" s="87"/>
      <c r="GB150" s="87"/>
      <c r="GC150" s="87"/>
      <c r="GD150" s="87"/>
      <c r="GE150" s="87"/>
      <c r="GF150" s="87"/>
      <c r="GG150" s="87"/>
      <c r="GH150" s="87"/>
      <c r="GI150" s="87"/>
      <c r="GJ150" s="87"/>
      <c r="GK150" s="87"/>
      <c r="GL150" s="87"/>
      <c r="GM150" s="103"/>
      <c r="GN150" s="87"/>
      <c r="GO150" s="104" t="n">
        <f aca="false">C150+2</f>
        <v>19.27</v>
      </c>
      <c r="GP150" s="105" t="n">
        <f aca="false">GO150*20</f>
        <v>385.4</v>
      </c>
      <c r="GQ150" s="89"/>
      <c r="GR150" s="89"/>
      <c r="GS150" s="89"/>
      <c r="GT150" s="89"/>
      <c r="GU150" s="89"/>
      <c r="GV150" s="89"/>
      <c r="GW150" s="89"/>
      <c r="GX150" s="89"/>
      <c r="GY150" s="89"/>
      <c r="GZ150" s="89"/>
      <c r="HA150" s="87"/>
      <c r="HB150" s="87"/>
      <c r="HC150" s="87"/>
      <c r="HD150" s="87"/>
      <c r="HE150" s="87"/>
    </row>
    <row r="151" customFormat="false" ht="15" hidden="false" customHeight="true" outlineLevel="0" collapsed="false">
      <c r="A151" s="129" t="s">
        <v>474</v>
      </c>
      <c r="B151" s="131" t="n">
        <v>0.5</v>
      </c>
      <c r="C151" s="93" t="n">
        <v>15.7</v>
      </c>
      <c r="D151" s="116" t="n">
        <f aca="false">C151*20</f>
        <v>314</v>
      </c>
      <c r="E151" s="94"/>
      <c r="F151" s="95" t="n">
        <f aca="false">E151*D151</f>
        <v>0</v>
      </c>
      <c r="G151" s="114" t="s">
        <v>475</v>
      </c>
      <c r="H151" s="132"/>
      <c r="I151" s="152" t="s">
        <v>28</v>
      </c>
      <c r="J151" s="67"/>
      <c r="K151" s="67"/>
      <c r="L151" s="97"/>
      <c r="M151" s="75"/>
      <c r="N151" s="128"/>
      <c r="O151" s="127"/>
      <c r="P151" s="127"/>
      <c r="Q151" s="75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  <c r="AK151" s="127"/>
      <c r="AL151" s="127"/>
      <c r="AM151" s="127"/>
      <c r="AN151" s="127"/>
      <c r="AO151" s="127"/>
      <c r="AP151" s="127"/>
      <c r="AQ151" s="127"/>
      <c r="AR151" s="127"/>
      <c r="AS151" s="128"/>
      <c r="AT151" s="128"/>
      <c r="AU151" s="128"/>
      <c r="AV151" s="128"/>
      <c r="AW151" s="128"/>
      <c r="AX151" s="128"/>
      <c r="AY151" s="128"/>
      <c r="AZ151" s="76"/>
      <c r="BA151" s="76"/>
      <c r="BB151" s="76"/>
      <c r="BC151" s="76"/>
      <c r="BD151" s="76"/>
      <c r="BE151" s="75"/>
      <c r="BF151" s="75"/>
      <c r="BG151" s="75"/>
      <c r="BH151" s="75"/>
      <c r="BI151" s="75"/>
      <c r="BJ151" s="75"/>
      <c r="BK151" s="75"/>
      <c r="BL151" s="75"/>
      <c r="BM151" s="75"/>
      <c r="BN151" s="75"/>
      <c r="BO151" s="75"/>
      <c r="BP151" s="75"/>
      <c r="BQ151" s="75"/>
      <c r="BR151" s="75"/>
      <c r="BS151" s="75"/>
      <c r="BT151" s="75"/>
      <c r="BU151" s="75"/>
      <c r="BV151" s="75"/>
      <c r="BW151" s="75"/>
      <c r="BX151" s="75"/>
      <c r="BY151" s="75"/>
      <c r="BZ151" s="75"/>
      <c r="CA151" s="75"/>
      <c r="CB151" s="75"/>
      <c r="CC151" s="75"/>
      <c r="CD151" s="75"/>
      <c r="CE151" s="75"/>
      <c r="CF151" s="75"/>
      <c r="CG151" s="75"/>
      <c r="CH151" s="75"/>
      <c r="CI151" s="75"/>
      <c r="CJ151" s="75"/>
      <c r="CK151" s="75"/>
      <c r="CL151" s="75"/>
      <c r="CM151" s="75"/>
      <c r="CN151" s="75"/>
      <c r="CO151" s="75"/>
      <c r="CP151" s="75"/>
      <c r="CQ151" s="76"/>
      <c r="CR151" s="76"/>
      <c r="CS151" s="76"/>
      <c r="CT151" s="75"/>
      <c r="CV151" s="11"/>
      <c r="CW151" s="15"/>
      <c r="CX151" s="11"/>
      <c r="CY151" s="11"/>
      <c r="CZ151" s="11"/>
      <c r="DA151" s="99" t="s">
        <v>474</v>
      </c>
      <c r="DB151" s="11" t="e">
        <f aca="false">VLOOKUP(DA151,$CT$12:$CU$326,2,0)</f>
        <v>#N/A</v>
      </c>
      <c r="DC151" s="11" t="e">
        <f aca="false">VLOOKUP(DA151,$CT$12:$CV$326,3,0)</f>
        <v>#N/A</v>
      </c>
      <c r="DD151" s="11"/>
      <c r="DE151" s="100" t="n">
        <v>250</v>
      </c>
      <c r="DF151" s="11"/>
      <c r="DG151" s="11"/>
      <c r="DH151" s="11"/>
      <c r="DI151" s="11" t="s">
        <v>476</v>
      </c>
      <c r="DJ151" s="11" t="n">
        <f aca="false">E151</f>
        <v>0</v>
      </c>
      <c r="DK151" s="101" t="n">
        <f aca="false">D151</f>
        <v>314</v>
      </c>
      <c r="DL151" s="11" t="n">
        <f aca="false">DK151*DJ151</f>
        <v>0</v>
      </c>
      <c r="DM151" s="11"/>
      <c r="DN151" s="11" t="n">
        <v>171</v>
      </c>
      <c r="DO151" s="11"/>
      <c r="DP151" s="11"/>
      <c r="DQ151" s="11"/>
      <c r="DR151" s="11"/>
      <c r="DS151" s="11"/>
      <c r="DT151" s="11"/>
      <c r="DU151" s="15"/>
      <c r="DV151" s="15"/>
      <c r="DW151" s="15"/>
      <c r="DX151" s="32"/>
      <c r="DY151" s="32"/>
      <c r="DZ151" s="32"/>
      <c r="EA151" s="32"/>
      <c r="EB151" s="86"/>
      <c r="EC151" s="86"/>
      <c r="ED151" s="86"/>
      <c r="EE151" s="86"/>
      <c r="EF151" s="86"/>
      <c r="EG151" s="87"/>
      <c r="EH151" s="87"/>
      <c r="EI151" s="87"/>
      <c r="EJ151" s="87"/>
      <c r="EK151" s="86"/>
      <c r="EL151" s="86"/>
      <c r="EM151" s="86"/>
      <c r="EN151" s="87"/>
      <c r="EO151" s="87"/>
      <c r="EP151" s="87"/>
      <c r="EQ151" s="87"/>
      <c r="ER151" s="87"/>
      <c r="ES151" s="87"/>
      <c r="ET151" s="87"/>
      <c r="EU151" s="87"/>
      <c r="EV151" s="87"/>
      <c r="EW151" s="87"/>
      <c r="EX151" s="87"/>
      <c r="EY151" s="87"/>
      <c r="EZ151" s="87"/>
      <c r="FA151" s="87"/>
      <c r="FB151" s="87"/>
      <c r="FC151" s="87"/>
      <c r="FD151" s="87"/>
      <c r="FE151" s="87"/>
      <c r="FF151" s="87"/>
      <c r="FG151" s="87"/>
      <c r="FH151" s="87"/>
      <c r="FI151" s="87"/>
      <c r="FJ151" s="87"/>
      <c r="FK151" s="87"/>
      <c r="FL151" s="87"/>
      <c r="FM151" s="87"/>
      <c r="FN151" s="87"/>
      <c r="FO151" s="87"/>
      <c r="FP151" s="87"/>
      <c r="FQ151" s="87"/>
      <c r="FR151" s="87"/>
      <c r="FS151" s="87"/>
      <c r="FT151" s="87"/>
      <c r="FU151" s="87"/>
      <c r="FV151" s="87"/>
      <c r="FW151" s="87"/>
      <c r="FX151" s="87"/>
      <c r="FY151" s="87"/>
      <c r="FZ151" s="87"/>
      <c r="GA151" s="87"/>
      <c r="GB151" s="87"/>
      <c r="GC151" s="87"/>
      <c r="GD151" s="87"/>
      <c r="GE151" s="87"/>
      <c r="GF151" s="87"/>
      <c r="GG151" s="87"/>
      <c r="GH151" s="87"/>
      <c r="GI151" s="87"/>
      <c r="GJ151" s="87"/>
      <c r="GK151" s="87"/>
      <c r="GL151" s="87"/>
      <c r="GM151" s="87"/>
      <c r="GN151" s="87"/>
      <c r="GO151" s="104" t="n">
        <f aca="false">C151+2</f>
        <v>17.7</v>
      </c>
      <c r="GP151" s="105" t="n">
        <f aca="false">GO151*20</f>
        <v>354</v>
      </c>
      <c r="GQ151" s="87"/>
      <c r="GR151" s="89"/>
      <c r="GS151" s="89"/>
      <c r="GT151" s="89"/>
      <c r="GU151" s="89"/>
      <c r="GV151" s="89"/>
      <c r="GW151" s="89"/>
      <c r="GX151" s="87"/>
      <c r="GY151" s="87"/>
      <c r="GZ151" s="87"/>
      <c r="HA151" s="87"/>
      <c r="HB151" s="87"/>
      <c r="HC151" s="87"/>
      <c r="HD151" s="87"/>
      <c r="HE151" s="87"/>
    </row>
    <row r="152" customFormat="false" ht="15" hidden="false" customHeight="true" outlineLevel="0" collapsed="false">
      <c r="A152" s="91" t="s">
        <v>477</v>
      </c>
      <c r="B152" s="112" t="n">
        <v>1</v>
      </c>
      <c r="C152" s="93" t="n">
        <v>15.7</v>
      </c>
      <c r="D152" s="116" t="n">
        <f aca="false">C152*20</f>
        <v>314</v>
      </c>
      <c r="E152" s="94"/>
      <c r="F152" s="95" t="n">
        <f aca="false">E152*D152</f>
        <v>0</v>
      </c>
      <c r="G152" s="96" t="s">
        <v>478</v>
      </c>
      <c r="H152" s="64"/>
      <c r="I152" s="65" t="s">
        <v>28</v>
      </c>
      <c r="J152" s="67"/>
      <c r="K152" s="67"/>
      <c r="L152" s="97"/>
      <c r="M152" s="68"/>
      <c r="N152" s="67"/>
      <c r="O152" s="72"/>
      <c r="P152" s="72"/>
      <c r="Q152" s="68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68"/>
      <c r="BA152" s="68"/>
      <c r="BB152" s="68"/>
      <c r="BC152" s="68"/>
      <c r="BD152" s="68"/>
      <c r="BE152" s="68"/>
      <c r="BF152" s="68"/>
      <c r="BG152" s="68"/>
      <c r="BH152" s="68"/>
      <c r="BI152" s="68"/>
      <c r="BJ152" s="68"/>
      <c r="BK152" s="68"/>
      <c r="BL152" s="68"/>
      <c r="BM152" s="68"/>
      <c r="BN152" s="68"/>
      <c r="BO152" s="68"/>
      <c r="BP152" s="68"/>
      <c r="BQ152" s="68"/>
      <c r="BR152" s="68"/>
      <c r="BS152" s="68"/>
      <c r="BT152" s="68"/>
      <c r="BU152" s="68"/>
      <c r="BV152" s="68"/>
      <c r="BW152" s="68"/>
      <c r="BX152" s="68"/>
      <c r="BY152" s="68"/>
      <c r="BZ152" s="68"/>
      <c r="CA152" s="68"/>
      <c r="CB152" s="68"/>
      <c r="CC152" s="68"/>
      <c r="CD152" s="68"/>
      <c r="CE152" s="68"/>
      <c r="CF152" s="68"/>
      <c r="CG152" s="68"/>
      <c r="CH152" s="68"/>
      <c r="CI152" s="68"/>
      <c r="CJ152" s="68"/>
      <c r="CK152" s="68"/>
      <c r="CL152" s="68"/>
      <c r="CM152" s="68"/>
      <c r="CN152" s="68"/>
      <c r="CO152" s="68"/>
      <c r="CP152" s="68"/>
      <c r="CQ152" s="66"/>
      <c r="CR152" s="66"/>
      <c r="CS152" s="66"/>
      <c r="CT152" s="68"/>
      <c r="CV152" s="11"/>
      <c r="CW152" s="15"/>
      <c r="CX152" s="11"/>
      <c r="CY152" s="11"/>
      <c r="CZ152" s="11"/>
      <c r="DA152" s="99" t="s">
        <v>477</v>
      </c>
      <c r="DB152" s="11" t="e">
        <f aca="false">VLOOKUP(DA152,$CT$12:$CU$326,2,0)</f>
        <v>#N/A</v>
      </c>
      <c r="DC152" s="11" t="e">
        <f aca="false">VLOOKUP(DA152,$CT$12:$CV$326,3,0)</f>
        <v>#N/A</v>
      </c>
      <c r="DD152" s="11"/>
      <c r="DE152" s="100" t="n">
        <v>250</v>
      </c>
      <c r="DF152" s="11" t="n">
        <v>9154991</v>
      </c>
      <c r="DG152" s="11" t="n">
        <v>11126</v>
      </c>
      <c r="DH152" s="11"/>
      <c r="DI152" s="11" t="s">
        <v>479</v>
      </c>
      <c r="DJ152" s="11" t="n">
        <f aca="false">E152</f>
        <v>0</v>
      </c>
      <c r="DK152" s="101" t="n">
        <f aca="false">D152</f>
        <v>314</v>
      </c>
      <c r="DL152" s="11" t="n">
        <f aca="false">DK152*DJ152</f>
        <v>0</v>
      </c>
      <c r="DM152" s="11"/>
      <c r="DN152" s="11" t="n">
        <v>172</v>
      </c>
      <c r="DO152" s="11"/>
      <c r="DP152" s="11"/>
      <c r="DQ152" s="11"/>
      <c r="DR152" s="11"/>
      <c r="DS152" s="11"/>
      <c r="DT152" s="11"/>
      <c r="DU152" s="15"/>
      <c r="DV152" s="15"/>
      <c r="DW152" s="15"/>
      <c r="DX152" s="32"/>
      <c r="DY152" s="32"/>
      <c r="DZ152" s="32"/>
      <c r="EA152" s="32"/>
      <c r="EB152" s="86"/>
      <c r="EC152" s="86"/>
      <c r="ED152" s="86"/>
      <c r="EE152" s="86"/>
      <c r="EF152" s="86"/>
      <c r="EG152" s="87"/>
      <c r="EH152" s="87"/>
      <c r="EI152" s="87"/>
      <c r="EJ152" s="87"/>
      <c r="EK152" s="86"/>
      <c r="EL152" s="86"/>
      <c r="EM152" s="86"/>
      <c r="EN152" s="87"/>
      <c r="EO152" s="87"/>
      <c r="EP152" s="87"/>
      <c r="EQ152" s="87"/>
      <c r="ER152" s="87"/>
      <c r="ES152" s="87"/>
      <c r="ET152" s="87"/>
      <c r="EU152" s="87"/>
      <c r="EV152" s="87"/>
      <c r="EW152" s="87"/>
      <c r="EX152" s="87"/>
      <c r="EY152" s="87"/>
      <c r="EZ152" s="87"/>
      <c r="FA152" s="87"/>
      <c r="FB152" s="87"/>
      <c r="FC152" s="87"/>
      <c r="FD152" s="87"/>
      <c r="FE152" s="87"/>
      <c r="FF152" s="87"/>
      <c r="FG152" s="87"/>
      <c r="FH152" s="87"/>
      <c r="FI152" s="87"/>
      <c r="FJ152" s="87"/>
      <c r="FK152" s="87"/>
      <c r="FL152" s="87"/>
      <c r="FM152" s="87"/>
      <c r="FN152" s="87"/>
      <c r="FO152" s="87"/>
      <c r="FP152" s="87"/>
      <c r="FQ152" s="87"/>
      <c r="FR152" s="87"/>
      <c r="FS152" s="87"/>
      <c r="FT152" s="87"/>
      <c r="FU152" s="87"/>
      <c r="FV152" s="87"/>
      <c r="FW152" s="87"/>
      <c r="FX152" s="87"/>
      <c r="FY152" s="87"/>
      <c r="FZ152" s="87"/>
      <c r="GA152" s="87"/>
      <c r="GB152" s="87"/>
      <c r="GC152" s="87"/>
      <c r="GD152" s="87"/>
      <c r="GE152" s="87"/>
      <c r="GF152" s="87"/>
      <c r="GG152" s="87"/>
      <c r="GH152" s="87"/>
      <c r="GI152" s="87"/>
      <c r="GJ152" s="87"/>
      <c r="GK152" s="87"/>
      <c r="GL152" s="87"/>
      <c r="GM152" s="103"/>
      <c r="GN152" s="87"/>
      <c r="GO152" s="104" t="n">
        <f aca="false">C152+2</f>
        <v>17.7</v>
      </c>
      <c r="GP152" s="105" t="n">
        <f aca="false">GO152*20</f>
        <v>354</v>
      </c>
      <c r="GQ152" s="89"/>
      <c r="GR152" s="89"/>
      <c r="GS152" s="89"/>
      <c r="GT152" s="89"/>
      <c r="GU152" s="89"/>
      <c r="GV152" s="89"/>
      <c r="GW152" s="89"/>
      <c r="GX152" s="89"/>
      <c r="GY152" s="89"/>
      <c r="GZ152" s="89"/>
      <c r="HA152" s="87"/>
      <c r="HB152" s="87"/>
      <c r="HC152" s="87"/>
      <c r="HD152" s="87"/>
      <c r="HE152" s="87"/>
    </row>
    <row r="153" customFormat="false" ht="15" hidden="false" customHeight="true" outlineLevel="0" collapsed="false">
      <c r="A153" s="91" t="s">
        <v>480</v>
      </c>
      <c r="B153" s="92" t="s">
        <v>356</v>
      </c>
      <c r="C153" s="93" t="n">
        <v>39.25</v>
      </c>
      <c r="D153" s="116" t="n">
        <f aca="false">C153*20</f>
        <v>785</v>
      </c>
      <c r="E153" s="94"/>
      <c r="F153" s="95" t="n">
        <f aca="false">E153*D153</f>
        <v>0</v>
      </c>
      <c r="G153" s="123" t="n">
        <v>4607164067250</v>
      </c>
      <c r="H153" s="64" t="s">
        <v>202</v>
      </c>
      <c r="I153" s="65" t="s">
        <v>203</v>
      </c>
      <c r="J153" s="67"/>
      <c r="K153" s="67"/>
      <c r="L153" s="97"/>
      <c r="M153" s="68"/>
      <c r="N153" s="67"/>
      <c r="O153" s="72"/>
      <c r="P153" s="72"/>
      <c r="Q153" s="68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67"/>
      <c r="AT153" s="67"/>
      <c r="AU153" s="67"/>
      <c r="AV153" s="67"/>
      <c r="AW153" s="67"/>
      <c r="AX153" s="67"/>
      <c r="AY153" s="67"/>
      <c r="AZ153" s="66"/>
      <c r="BA153" s="66"/>
      <c r="BB153" s="66"/>
      <c r="BC153" s="66"/>
      <c r="BD153" s="66"/>
      <c r="BE153" s="68"/>
      <c r="BF153" s="68"/>
      <c r="BG153" s="68"/>
      <c r="BH153" s="68"/>
      <c r="BI153" s="68"/>
      <c r="BJ153" s="68"/>
      <c r="BK153" s="68"/>
      <c r="BL153" s="68"/>
      <c r="BM153" s="68"/>
      <c r="BN153" s="68"/>
      <c r="BO153" s="68"/>
      <c r="BP153" s="68"/>
      <c r="BQ153" s="68"/>
      <c r="BR153" s="68"/>
      <c r="BS153" s="68"/>
      <c r="BT153" s="68"/>
      <c r="BU153" s="68"/>
      <c r="BV153" s="68"/>
      <c r="BW153" s="68"/>
      <c r="BX153" s="68"/>
      <c r="BY153" s="68"/>
      <c r="BZ153" s="68"/>
      <c r="CA153" s="68"/>
      <c r="CB153" s="68"/>
      <c r="CC153" s="68"/>
      <c r="CD153" s="68"/>
      <c r="CE153" s="68"/>
      <c r="CF153" s="68"/>
      <c r="CG153" s="68"/>
      <c r="CH153" s="68"/>
      <c r="CI153" s="68"/>
      <c r="CJ153" s="68"/>
      <c r="CK153" s="68"/>
      <c r="CL153" s="68"/>
      <c r="CM153" s="68"/>
      <c r="CN153" s="68"/>
      <c r="CO153" s="68"/>
      <c r="CP153" s="68"/>
      <c r="CQ153" s="66"/>
      <c r="CR153" s="66"/>
      <c r="CS153" s="66"/>
      <c r="CT153" s="68"/>
      <c r="CV153" s="11"/>
      <c r="CW153" s="15"/>
      <c r="CX153" s="11"/>
      <c r="CY153" s="11"/>
      <c r="CZ153" s="11"/>
      <c r="DA153" s="99" t="s">
        <v>480</v>
      </c>
      <c r="DB153" s="11" t="e">
        <f aca="false">VLOOKUP(DA153,$CT$12:$CU$326,2,0)</f>
        <v>#N/A</v>
      </c>
      <c r="DC153" s="11" t="e">
        <f aca="false">VLOOKUP(DA153,$CT$12:$CV$326,3,0)</f>
        <v>#N/A</v>
      </c>
      <c r="DD153" s="11"/>
      <c r="DE153" s="100" t="n">
        <v>650</v>
      </c>
      <c r="DF153" s="11"/>
      <c r="DG153" s="11"/>
      <c r="DH153" s="11"/>
      <c r="DI153" s="11" t="s">
        <v>481</v>
      </c>
      <c r="DJ153" s="11" t="n">
        <f aca="false">E153</f>
        <v>0</v>
      </c>
      <c r="DK153" s="101" t="n">
        <f aca="false">D153</f>
        <v>785</v>
      </c>
      <c r="DL153" s="11" t="n">
        <f aca="false">DK153*DJ153</f>
        <v>0</v>
      </c>
      <c r="DM153" s="11"/>
      <c r="DN153" s="11" t="n">
        <v>174</v>
      </c>
      <c r="DO153" s="11"/>
      <c r="DP153" s="11"/>
      <c r="DQ153" s="11"/>
      <c r="DR153" s="11"/>
      <c r="DS153" s="11"/>
      <c r="DT153" s="11"/>
      <c r="DU153" s="15"/>
      <c r="DV153" s="15"/>
      <c r="DW153" s="15"/>
      <c r="DX153" s="32"/>
      <c r="DY153" s="32"/>
      <c r="DZ153" s="32"/>
      <c r="EA153" s="32"/>
      <c r="EB153" s="86"/>
      <c r="EC153" s="86"/>
      <c r="ED153" s="86"/>
      <c r="EE153" s="86"/>
      <c r="EF153" s="86"/>
      <c r="EG153" s="87"/>
      <c r="EH153" s="87"/>
      <c r="EI153" s="87"/>
      <c r="EJ153" s="87"/>
      <c r="EK153" s="86"/>
      <c r="EL153" s="86"/>
      <c r="EM153" s="86"/>
      <c r="EN153" s="87"/>
      <c r="EO153" s="87"/>
      <c r="EP153" s="87"/>
      <c r="EQ153" s="87"/>
      <c r="ER153" s="87"/>
      <c r="ES153" s="87"/>
      <c r="ET153" s="87"/>
      <c r="EU153" s="87"/>
      <c r="EV153" s="87"/>
      <c r="EW153" s="87"/>
      <c r="EX153" s="87"/>
      <c r="EY153" s="87"/>
      <c r="EZ153" s="87"/>
      <c r="FA153" s="87"/>
      <c r="FB153" s="87"/>
      <c r="FC153" s="87"/>
      <c r="FD153" s="87"/>
      <c r="FE153" s="87"/>
      <c r="FF153" s="87"/>
      <c r="FG153" s="87"/>
      <c r="FH153" s="87"/>
      <c r="FI153" s="87"/>
      <c r="FJ153" s="87"/>
      <c r="FK153" s="87"/>
      <c r="FL153" s="87"/>
      <c r="FM153" s="87"/>
      <c r="FN153" s="87"/>
      <c r="FO153" s="87"/>
      <c r="FP153" s="87"/>
      <c r="FQ153" s="87"/>
      <c r="FR153" s="87"/>
      <c r="FS153" s="87"/>
      <c r="FT153" s="87"/>
      <c r="FU153" s="87"/>
      <c r="FV153" s="87"/>
      <c r="FW153" s="87"/>
      <c r="FX153" s="87"/>
      <c r="FY153" s="87"/>
      <c r="FZ153" s="87"/>
      <c r="GA153" s="87"/>
      <c r="GB153" s="87"/>
      <c r="GC153" s="87"/>
      <c r="GD153" s="87"/>
      <c r="GE153" s="87"/>
      <c r="GF153" s="87"/>
      <c r="GG153" s="87"/>
      <c r="GH153" s="87"/>
      <c r="GI153" s="87"/>
      <c r="GJ153" s="87"/>
      <c r="GK153" s="87"/>
      <c r="GL153" s="87"/>
      <c r="GM153" s="103"/>
      <c r="GN153" s="87"/>
      <c r="GO153" s="104" t="n">
        <f aca="false">C153+2</f>
        <v>41.25</v>
      </c>
      <c r="GP153" s="105" t="n">
        <f aca="false">GO153*20</f>
        <v>825</v>
      </c>
      <c r="GQ153" s="89"/>
      <c r="GR153" s="89"/>
      <c r="GS153" s="89"/>
      <c r="GT153" s="89"/>
      <c r="GU153" s="89"/>
      <c r="GV153" s="89"/>
      <c r="GW153" s="89"/>
      <c r="GX153" s="89"/>
      <c r="GY153" s="89"/>
      <c r="GZ153" s="89"/>
      <c r="HA153" s="87"/>
      <c r="HB153" s="87"/>
      <c r="HC153" s="87"/>
      <c r="HD153" s="87"/>
      <c r="HE153" s="87"/>
    </row>
    <row r="154" customFormat="false" ht="15" hidden="false" customHeight="true" outlineLevel="0" collapsed="false">
      <c r="A154" s="91" t="s">
        <v>482</v>
      </c>
      <c r="B154" s="112" t="n">
        <v>0.5</v>
      </c>
      <c r="C154" s="93" t="n">
        <v>15.7</v>
      </c>
      <c r="D154" s="116" t="n">
        <f aca="false">C154*20</f>
        <v>314</v>
      </c>
      <c r="E154" s="94"/>
      <c r="F154" s="95" t="n">
        <f aca="false">E154*D154</f>
        <v>0</v>
      </c>
      <c r="G154" s="96" t="s">
        <v>483</v>
      </c>
      <c r="H154" s="64"/>
      <c r="I154" s="65" t="s">
        <v>28</v>
      </c>
      <c r="J154" s="67"/>
      <c r="K154" s="97"/>
      <c r="L154" s="97"/>
      <c r="M154" s="68"/>
      <c r="N154" s="72"/>
      <c r="O154" s="72"/>
      <c r="P154" s="72"/>
      <c r="Q154" s="68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67"/>
      <c r="AT154" s="67"/>
      <c r="AU154" s="67"/>
      <c r="AV154" s="67"/>
      <c r="AW154" s="67"/>
      <c r="AX154" s="67"/>
      <c r="AY154" s="67"/>
      <c r="AZ154" s="66"/>
      <c r="BA154" s="66"/>
      <c r="BB154" s="66"/>
      <c r="BC154" s="66"/>
      <c r="BD154" s="66"/>
      <c r="BE154" s="68"/>
      <c r="BF154" s="68"/>
      <c r="BG154" s="68"/>
      <c r="BH154" s="68"/>
      <c r="BI154" s="68"/>
      <c r="BJ154" s="68"/>
      <c r="BK154" s="68"/>
      <c r="BL154" s="68"/>
      <c r="BM154" s="68"/>
      <c r="BN154" s="68"/>
      <c r="BO154" s="68"/>
      <c r="BP154" s="68"/>
      <c r="BQ154" s="68"/>
      <c r="BR154" s="68"/>
      <c r="BS154" s="68"/>
      <c r="BT154" s="68"/>
      <c r="BU154" s="68"/>
      <c r="BV154" s="68"/>
      <c r="BW154" s="68"/>
      <c r="BX154" s="68"/>
      <c r="BY154" s="68"/>
      <c r="BZ154" s="68"/>
      <c r="CA154" s="68"/>
      <c r="CB154" s="68"/>
      <c r="CC154" s="68"/>
      <c r="CD154" s="68"/>
      <c r="CE154" s="68"/>
      <c r="CF154" s="68"/>
      <c r="CG154" s="68"/>
      <c r="CH154" s="68"/>
      <c r="CI154" s="68"/>
      <c r="CJ154" s="68"/>
      <c r="CK154" s="68"/>
      <c r="CL154" s="68"/>
      <c r="CM154" s="68"/>
      <c r="CN154" s="68"/>
      <c r="CO154" s="68"/>
      <c r="CP154" s="68"/>
      <c r="CQ154" s="66"/>
      <c r="CR154" s="66"/>
      <c r="CS154" s="66"/>
      <c r="CT154" s="150"/>
      <c r="CU154" s="151"/>
      <c r="CV154" s="151"/>
      <c r="CW154" s="107"/>
      <c r="CX154" s="108"/>
      <c r="CY154" s="108"/>
      <c r="CZ154" s="108"/>
      <c r="DA154" s="99" t="s">
        <v>482</v>
      </c>
      <c r="DB154" s="11" t="e">
        <f aca="false">VLOOKUP(DA154,$CT$12:$CU$326,2,0)</f>
        <v>#N/A</v>
      </c>
      <c r="DC154" s="11" t="e">
        <f aca="false">VLOOKUP(DA154,$CT$12:$CV$326,3,0)</f>
        <v>#N/A</v>
      </c>
      <c r="DD154" s="11"/>
      <c r="DE154" s="100" t="n">
        <v>250</v>
      </c>
      <c r="DF154" s="122"/>
      <c r="DG154" s="122"/>
      <c r="DH154" s="122"/>
      <c r="DI154" s="108" t="s">
        <v>484</v>
      </c>
      <c r="DJ154" s="11" t="n">
        <f aca="false">E154</f>
        <v>0</v>
      </c>
      <c r="DK154" s="101" t="n">
        <f aca="false">D154</f>
        <v>314</v>
      </c>
      <c r="DL154" s="11" t="n">
        <f aca="false">DK154*DJ154</f>
        <v>0</v>
      </c>
      <c r="DM154" s="11"/>
      <c r="DN154" s="11" t="n">
        <v>175</v>
      </c>
      <c r="DO154" s="11"/>
      <c r="DP154" s="11"/>
      <c r="DQ154" s="11"/>
      <c r="DR154" s="11"/>
      <c r="DS154" s="11"/>
      <c r="DT154" s="11"/>
      <c r="DU154" s="15"/>
      <c r="DV154" s="15"/>
      <c r="DW154" s="15"/>
      <c r="DX154" s="32"/>
      <c r="DY154" s="32"/>
      <c r="DZ154" s="32"/>
      <c r="EA154" s="32"/>
      <c r="EB154" s="102"/>
      <c r="EC154" s="102"/>
      <c r="ED154" s="102"/>
      <c r="EE154" s="102"/>
      <c r="EF154" s="102"/>
      <c r="EG154" s="90"/>
      <c r="EH154" s="90"/>
      <c r="EI154" s="90"/>
      <c r="EJ154" s="90"/>
      <c r="EK154" s="90"/>
      <c r="EL154" s="90"/>
      <c r="EM154" s="90"/>
      <c r="EN154" s="88"/>
      <c r="EO154" s="88"/>
      <c r="EP154" s="88"/>
      <c r="EQ154" s="88"/>
      <c r="ER154" s="88"/>
      <c r="ES154" s="88"/>
      <c r="ET154" s="88"/>
      <c r="EU154" s="88"/>
      <c r="EV154" s="88"/>
      <c r="EW154" s="88"/>
      <c r="EX154" s="88"/>
      <c r="EY154" s="88"/>
      <c r="EZ154" s="88"/>
      <c r="FA154" s="88"/>
      <c r="FB154" s="88"/>
      <c r="FC154" s="88"/>
      <c r="FD154" s="88"/>
      <c r="FE154" s="88"/>
      <c r="FF154" s="88"/>
      <c r="FG154" s="88"/>
      <c r="FH154" s="88"/>
      <c r="FI154" s="88"/>
      <c r="FJ154" s="88"/>
      <c r="FK154" s="88"/>
      <c r="FL154" s="88"/>
      <c r="FM154" s="88"/>
      <c r="FN154" s="88"/>
      <c r="FO154" s="88"/>
      <c r="FP154" s="88"/>
      <c r="FQ154" s="88"/>
      <c r="FR154" s="88"/>
      <c r="FS154" s="88"/>
      <c r="FT154" s="88"/>
      <c r="FU154" s="88"/>
      <c r="FV154" s="88"/>
      <c r="FW154" s="88"/>
      <c r="FX154" s="88"/>
      <c r="FY154" s="88"/>
      <c r="FZ154" s="88"/>
      <c r="GA154" s="88"/>
      <c r="GB154" s="88"/>
      <c r="GC154" s="88"/>
      <c r="GD154" s="88"/>
      <c r="GE154" s="88"/>
      <c r="GF154" s="88"/>
      <c r="GG154" s="88"/>
      <c r="GH154" s="88"/>
      <c r="GI154" s="88"/>
      <c r="GJ154" s="88"/>
      <c r="GK154" s="88"/>
      <c r="GL154" s="88"/>
      <c r="GM154" s="88"/>
      <c r="GN154" s="88"/>
      <c r="GO154" s="104" t="n">
        <f aca="false">C154+2</f>
        <v>17.7</v>
      </c>
      <c r="GP154" s="105" t="n">
        <f aca="false">GO154*20</f>
        <v>354</v>
      </c>
      <c r="GQ154" s="88"/>
      <c r="GR154" s="90"/>
      <c r="GS154" s="90"/>
      <c r="GT154" s="90"/>
      <c r="GU154" s="90"/>
      <c r="GV154" s="90"/>
      <c r="GW154" s="90"/>
      <c r="GX154" s="88"/>
      <c r="GY154" s="88"/>
      <c r="GZ154" s="88"/>
      <c r="HA154" s="88"/>
      <c r="HB154" s="88"/>
      <c r="HC154" s="88"/>
      <c r="HD154" s="88"/>
      <c r="HE154" s="88"/>
    </row>
    <row r="155" customFormat="false" ht="15" hidden="false" customHeight="true" outlineLevel="0" collapsed="false">
      <c r="A155" s="117" t="s">
        <v>485</v>
      </c>
      <c r="B155" s="92" t="n">
        <v>0.5</v>
      </c>
      <c r="C155" s="93" t="n">
        <v>17.27</v>
      </c>
      <c r="D155" s="116" t="n">
        <f aca="false">C155*20</f>
        <v>345.4</v>
      </c>
      <c r="E155" s="94"/>
      <c r="F155" s="95" t="n">
        <f aca="false">E155*D155</f>
        <v>0</v>
      </c>
      <c r="G155" s="96" t="s">
        <v>486</v>
      </c>
      <c r="H155" s="72"/>
      <c r="I155" s="65" t="s">
        <v>28</v>
      </c>
      <c r="J155" s="67"/>
      <c r="K155" s="67"/>
      <c r="L155" s="97"/>
      <c r="M155" s="68"/>
      <c r="N155" s="67"/>
      <c r="O155" s="72"/>
      <c r="P155" s="72"/>
      <c r="Q155" s="68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  <c r="AF155" s="72"/>
      <c r="AG155" s="72"/>
      <c r="AH155" s="72"/>
      <c r="AI155" s="72"/>
      <c r="AJ155" s="72"/>
      <c r="AK155" s="72"/>
      <c r="AL155" s="72"/>
      <c r="AM155" s="72"/>
      <c r="AN155" s="72"/>
      <c r="AO155" s="72"/>
      <c r="AP155" s="72"/>
      <c r="AQ155" s="72"/>
      <c r="AR155" s="72"/>
      <c r="AS155" s="67"/>
      <c r="AT155" s="67"/>
      <c r="AU155" s="67"/>
      <c r="AV155" s="67"/>
      <c r="AW155" s="67"/>
      <c r="AX155" s="67"/>
      <c r="AY155" s="67"/>
      <c r="AZ155" s="66"/>
      <c r="BA155" s="66"/>
      <c r="BB155" s="66"/>
      <c r="BC155" s="66"/>
      <c r="BD155" s="66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8"/>
      <c r="BQ155" s="68"/>
      <c r="BR155" s="68"/>
      <c r="BS155" s="68"/>
      <c r="BT155" s="68"/>
      <c r="BU155" s="68"/>
      <c r="BV155" s="68"/>
      <c r="BW155" s="68"/>
      <c r="BX155" s="68"/>
      <c r="BY155" s="68"/>
      <c r="BZ155" s="68"/>
      <c r="CA155" s="68"/>
      <c r="CB155" s="68"/>
      <c r="CC155" s="68"/>
      <c r="CD155" s="68"/>
      <c r="CE155" s="68"/>
      <c r="CF155" s="68"/>
      <c r="CG155" s="68"/>
      <c r="CH155" s="68"/>
      <c r="CI155" s="68"/>
      <c r="CJ155" s="68"/>
      <c r="CK155" s="68"/>
      <c r="CL155" s="68"/>
      <c r="CM155" s="68"/>
      <c r="CN155" s="68"/>
      <c r="CO155" s="68"/>
      <c r="CP155" s="68"/>
      <c r="CQ155" s="66"/>
      <c r="CR155" s="66"/>
      <c r="CS155" s="66"/>
      <c r="CT155" s="68"/>
      <c r="CV155" s="11"/>
      <c r="CW155" s="15"/>
      <c r="CX155" s="11"/>
      <c r="CY155" s="11"/>
      <c r="CZ155" s="11"/>
      <c r="DA155" s="99" t="s">
        <v>485</v>
      </c>
      <c r="DB155" s="11" t="e">
        <f aca="false">VLOOKUP(DA155,$CT$12:$CU$326,2,0)</f>
        <v>#N/A</v>
      </c>
      <c r="DC155" s="11" t="e">
        <f aca="false">VLOOKUP(DA155,$CT$12:$CV$326,3,0)</f>
        <v>#N/A</v>
      </c>
      <c r="DD155" s="11"/>
      <c r="DE155" s="100" t="n">
        <v>270</v>
      </c>
      <c r="DF155" s="11"/>
      <c r="DG155" s="11"/>
      <c r="DH155" s="11"/>
      <c r="DI155" s="11" t="s">
        <v>487</v>
      </c>
      <c r="DJ155" s="11" t="n">
        <f aca="false">E155</f>
        <v>0</v>
      </c>
      <c r="DK155" s="101" t="n">
        <f aca="false">D155</f>
        <v>345.4</v>
      </c>
      <c r="DL155" s="11" t="n">
        <f aca="false">DK155*DJ155</f>
        <v>0</v>
      </c>
      <c r="DM155" s="11"/>
      <c r="DN155" s="11" t="n">
        <v>177</v>
      </c>
      <c r="DO155" s="11"/>
      <c r="DP155" s="11"/>
      <c r="DQ155" s="11"/>
      <c r="DR155" s="11"/>
      <c r="DS155" s="11"/>
      <c r="DT155" s="11"/>
      <c r="DU155" s="15"/>
      <c r="DV155" s="15"/>
      <c r="DW155" s="15"/>
      <c r="DX155" s="32"/>
      <c r="DY155" s="32"/>
      <c r="DZ155" s="32"/>
      <c r="EA155" s="32"/>
      <c r="EB155" s="102"/>
      <c r="EC155" s="102"/>
      <c r="ED155" s="102"/>
      <c r="EE155" s="102"/>
      <c r="EF155" s="102"/>
      <c r="EG155" s="88"/>
      <c r="EH155" s="88"/>
      <c r="EI155" s="88"/>
      <c r="EJ155" s="88"/>
      <c r="EK155" s="102"/>
      <c r="EL155" s="102"/>
      <c r="EM155" s="102"/>
      <c r="EN155" s="88"/>
      <c r="EO155" s="88"/>
      <c r="EP155" s="88"/>
      <c r="EQ155" s="88"/>
      <c r="ER155" s="88"/>
      <c r="ES155" s="88"/>
      <c r="ET155" s="88"/>
      <c r="EU155" s="88"/>
      <c r="EV155" s="88"/>
      <c r="EW155" s="88"/>
      <c r="EX155" s="88"/>
      <c r="EY155" s="88"/>
      <c r="EZ155" s="88"/>
      <c r="FA155" s="88"/>
      <c r="FB155" s="88"/>
      <c r="FC155" s="88"/>
      <c r="FD155" s="88"/>
      <c r="FE155" s="88"/>
      <c r="FF155" s="88"/>
      <c r="FG155" s="88"/>
      <c r="FH155" s="88"/>
      <c r="FI155" s="88"/>
      <c r="FJ155" s="88"/>
      <c r="FK155" s="88"/>
      <c r="FL155" s="88"/>
      <c r="FM155" s="88"/>
      <c r="FN155" s="88"/>
      <c r="FO155" s="88"/>
      <c r="FP155" s="88"/>
      <c r="FQ155" s="88"/>
      <c r="FR155" s="88"/>
      <c r="FS155" s="88"/>
      <c r="FT155" s="88"/>
      <c r="FU155" s="88"/>
      <c r="FV155" s="88"/>
      <c r="FW155" s="88"/>
      <c r="FX155" s="88"/>
      <c r="FY155" s="88"/>
      <c r="FZ155" s="88"/>
      <c r="GA155" s="88"/>
      <c r="GB155" s="88"/>
      <c r="GC155" s="88"/>
      <c r="GD155" s="88"/>
      <c r="GE155" s="88"/>
      <c r="GF155" s="88"/>
      <c r="GG155" s="88"/>
      <c r="GH155" s="88"/>
      <c r="GI155" s="88"/>
      <c r="GJ155" s="88"/>
      <c r="GK155" s="88"/>
      <c r="GL155" s="88"/>
      <c r="GM155" s="103"/>
      <c r="GN155" s="88"/>
      <c r="GO155" s="104" t="n">
        <f aca="false">C155+2</f>
        <v>19.27</v>
      </c>
      <c r="GP155" s="105" t="n">
        <f aca="false">GO155*20</f>
        <v>385.4</v>
      </c>
      <c r="GQ155" s="90"/>
      <c r="GR155" s="90"/>
      <c r="GS155" s="90"/>
      <c r="GT155" s="90"/>
      <c r="GU155" s="90"/>
      <c r="GV155" s="90"/>
      <c r="GW155" s="90"/>
      <c r="GX155" s="90"/>
      <c r="GY155" s="90"/>
      <c r="GZ155" s="90"/>
      <c r="HA155" s="88"/>
      <c r="HB155" s="88"/>
      <c r="HC155" s="88"/>
      <c r="HD155" s="88"/>
      <c r="HE155" s="88"/>
    </row>
    <row r="156" customFormat="false" ht="15" hidden="false" customHeight="true" outlineLevel="0" collapsed="false">
      <c r="A156" s="129" t="s">
        <v>488</v>
      </c>
      <c r="B156" s="153" t="n">
        <v>0.5</v>
      </c>
      <c r="C156" s="93" t="n">
        <v>15.7</v>
      </c>
      <c r="D156" s="93" t="n">
        <v>200</v>
      </c>
      <c r="E156" s="94"/>
      <c r="F156" s="95" t="n">
        <f aca="false">E156*D156</f>
        <v>0</v>
      </c>
      <c r="G156" s="120" t="s">
        <v>489</v>
      </c>
      <c r="H156" s="132"/>
      <c r="I156" s="152" t="s">
        <v>28</v>
      </c>
      <c r="J156" s="97"/>
      <c r="K156" s="67"/>
      <c r="L156" s="97"/>
      <c r="M156" s="75"/>
      <c r="N156" s="128"/>
      <c r="O156" s="127"/>
      <c r="P156" s="127"/>
      <c r="Q156" s="75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  <c r="AK156" s="127"/>
      <c r="AL156" s="127"/>
      <c r="AM156" s="127"/>
      <c r="AN156" s="127"/>
      <c r="AO156" s="127"/>
      <c r="AP156" s="127"/>
      <c r="AQ156" s="127"/>
      <c r="AR156" s="127"/>
      <c r="AS156" s="128"/>
      <c r="AT156" s="128"/>
      <c r="AU156" s="128"/>
      <c r="AV156" s="128"/>
      <c r="AW156" s="128"/>
      <c r="AX156" s="128"/>
      <c r="AY156" s="128"/>
      <c r="AZ156" s="76"/>
      <c r="BA156" s="76"/>
      <c r="BB156" s="76"/>
      <c r="BC156" s="76"/>
      <c r="BD156" s="76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5"/>
      <c r="BY156" s="75"/>
      <c r="BZ156" s="75"/>
      <c r="CA156" s="75"/>
      <c r="CB156" s="75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5"/>
      <c r="CN156" s="75"/>
      <c r="CO156" s="75"/>
      <c r="CP156" s="75"/>
      <c r="CQ156" s="76"/>
      <c r="CR156" s="76"/>
      <c r="CS156" s="76"/>
      <c r="CT156" s="75"/>
      <c r="CV156" s="11"/>
      <c r="CW156" s="15"/>
      <c r="CX156" s="11"/>
      <c r="CY156" s="11"/>
      <c r="CZ156" s="11"/>
      <c r="DA156" s="99" t="s">
        <v>488</v>
      </c>
      <c r="DB156" s="11" t="e">
        <f aca="false">VLOOKUP(DA156,[1]закончившиеся!$CV$287:$CW$287,2,0)</f>
        <v>#N/A</v>
      </c>
      <c r="DC156" s="11" t="e">
        <f aca="false">VLOOKUP(DA156,[1]закончившиеся!$CV$287:$CX$287,3,0)</f>
        <v>#N/A</v>
      </c>
      <c r="DD156" s="11"/>
      <c r="DE156" s="100" t="n">
        <v>250</v>
      </c>
      <c r="DF156" s="11" t="n">
        <v>9253699</v>
      </c>
      <c r="DG156" s="11" t="n">
        <v>11126</v>
      </c>
      <c r="DH156" s="11"/>
      <c r="DI156" s="11" t="s">
        <v>490</v>
      </c>
      <c r="DJ156" s="11" t="n">
        <f aca="false">E156</f>
        <v>0</v>
      </c>
      <c r="DK156" s="101" t="n">
        <f aca="false">D156</f>
        <v>200</v>
      </c>
      <c r="DL156" s="11" t="n">
        <f aca="false">DK156*DJ156</f>
        <v>0</v>
      </c>
      <c r="DM156" s="11"/>
      <c r="DN156" s="11" t="n">
        <v>178</v>
      </c>
      <c r="DO156" s="11"/>
      <c r="DP156" s="11"/>
      <c r="DQ156" s="11"/>
      <c r="DR156" s="11"/>
      <c r="DS156" s="11"/>
      <c r="DT156" s="11"/>
      <c r="DU156" s="15"/>
      <c r="DV156" s="15"/>
      <c r="DW156" s="15"/>
      <c r="DX156" s="32"/>
      <c r="DY156" s="32"/>
      <c r="DZ156" s="32"/>
      <c r="EA156" s="32"/>
      <c r="EB156" s="86"/>
      <c r="EC156" s="86"/>
      <c r="ED156" s="86"/>
      <c r="EE156" s="86"/>
      <c r="EF156" s="86"/>
      <c r="EG156" s="87"/>
      <c r="EH156" s="87"/>
      <c r="EI156" s="87"/>
      <c r="EJ156" s="87"/>
      <c r="EK156" s="86"/>
      <c r="EL156" s="86"/>
      <c r="EM156" s="86"/>
      <c r="EN156" s="87"/>
      <c r="EO156" s="87"/>
      <c r="EP156" s="87"/>
      <c r="EQ156" s="87"/>
      <c r="ER156" s="87"/>
      <c r="ES156" s="87"/>
      <c r="ET156" s="87"/>
      <c r="EU156" s="87"/>
      <c r="EV156" s="87"/>
      <c r="EW156" s="87"/>
      <c r="EX156" s="87"/>
      <c r="EY156" s="87"/>
      <c r="EZ156" s="87"/>
      <c r="FA156" s="87"/>
      <c r="FB156" s="87"/>
      <c r="FC156" s="87"/>
      <c r="FD156" s="87"/>
      <c r="FE156" s="87"/>
      <c r="FF156" s="87"/>
      <c r="FG156" s="87"/>
      <c r="FH156" s="87"/>
      <c r="FI156" s="87"/>
      <c r="FJ156" s="87"/>
      <c r="FK156" s="87"/>
      <c r="FL156" s="87"/>
      <c r="FM156" s="87"/>
      <c r="FN156" s="87"/>
      <c r="FO156" s="87"/>
      <c r="FP156" s="87"/>
      <c r="FQ156" s="87"/>
      <c r="FR156" s="87"/>
      <c r="FS156" s="87"/>
      <c r="FT156" s="87"/>
      <c r="FU156" s="87"/>
      <c r="FV156" s="87"/>
      <c r="FW156" s="87"/>
      <c r="FX156" s="87"/>
      <c r="FY156" s="87"/>
      <c r="FZ156" s="87"/>
      <c r="GA156" s="87"/>
      <c r="GB156" s="87"/>
      <c r="GC156" s="87"/>
      <c r="GD156" s="87"/>
      <c r="GE156" s="87"/>
      <c r="GF156" s="87"/>
      <c r="GG156" s="87"/>
      <c r="GH156" s="87"/>
      <c r="GI156" s="87"/>
      <c r="GJ156" s="87"/>
      <c r="GK156" s="87"/>
      <c r="GL156" s="87"/>
      <c r="GM156" s="103"/>
      <c r="GN156" s="87"/>
      <c r="GO156" s="104" t="n">
        <f aca="false">C156+2</f>
        <v>17.7</v>
      </c>
      <c r="GP156" s="105" t="n">
        <f aca="false">GO156*20</f>
        <v>354</v>
      </c>
      <c r="GQ156" s="89"/>
      <c r="GR156" s="89"/>
      <c r="GS156" s="89"/>
      <c r="GT156" s="89"/>
      <c r="GU156" s="89"/>
      <c r="GV156" s="89"/>
      <c r="GW156" s="89"/>
      <c r="GX156" s="89"/>
      <c r="GY156" s="89"/>
      <c r="GZ156" s="89"/>
      <c r="HA156" s="87"/>
      <c r="HB156" s="87"/>
      <c r="HC156" s="87"/>
      <c r="HD156" s="87"/>
      <c r="HE156" s="87"/>
    </row>
    <row r="157" customFormat="false" ht="15" hidden="false" customHeight="true" outlineLevel="0" collapsed="false">
      <c r="A157" s="91" t="s">
        <v>491</v>
      </c>
      <c r="B157" s="112" t="n">
        <v>0.7</v>
      </c>
      <c r="C157" s="93" t="n">
        <v>37.68</v>
      </c>
      <c r="D157" s="116" t="n">
        <f aca="false">C157*20</f>
        <v>753.6</v>
      </c>
      <c r="E157" s="94"/>
      <c r="F157" s="95" t="n">
        <f aca="false">E157*D157</f>
        <v>0</v>
      </c>
      <c r="G157" s="96" t="s">
        <v>492</v>
      </c>
      <c r="H157" s="64" t="s">
        <v>202</v>
      </c>
      <c r="I157" s="65" t="s">
        <v>203</v>
      </c>
      <c r="J157" s="67"/>
      <c r="K157" s="67"/>
      <c r="L157" s="97"/>
      <c r="M157" s="68"/>
      <c r="N157" s="67"/>
      <c r="O157" s="72"/>
      <c r="P157" s="72"/>
      <c r="Q157" s="68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72"/>
      <c r="AN157" s="72"/>
      <c r="AO157" s="72"/>
      <c r="AP157" s="72"/>
      <c r="AQ157" s="72"/>
      <c r="AR157" s="72"/>
      <c r="AS157" s="67"/>
      <c r="AT157" s="67"/>
      <c r="AU157" s="67"/>
      <c r="AV157" s="67"/>
      <c r="AW157" s="67"/>
      <c r="AX157" s="67"/>
      <c r="AY157" s="67"/>
      <c r="AZ157" s="66"/>
      <c r="BA157" s="66"/>
      <c r="BB157" s="66"/>
      <c r="BC157" s="66"/>
      <c r="BD157" s="66"/>
      <c r="BE157" s="68"/>
      <c r="BF157" s="68"/>
      <c r="BG157" s="68"/>
      <c r="BH157" s="68"/>
      <c r="BI157" s="68"/>
      <c r="BJ157" s="68"/>
      <c r="BK157" s="68"/>
      <c r="BL157" s="68"/>
      <c r="BM157" s="68"/>
      <c r="BN157" s="68"/>
      <c r="BO157" s="68"/>
      <c r="BP157" s="68"/>
      <c r="BQ157" s="68"/>
      <c r="BR157" s="68"/>
      <c r="BS157" s="68"/>
      <c r="BT157" s="68"/>
      <c r="BU157" s="68"/>
      <c r="BV157" s="68"/>
      <c r="BW157" s="68"/>
      <c r="BX157" s="68"/>
      <c r="BY157" s="68"/>
      <c r="BZ157" s="68"/>
      <c r="CA157" s="68"/>
      <c r="CB157" s="68"/>
      <c r="CC157" s="68"/>
      <c r="CD157" s="68"/>
      <c r="CE157" s="68"/>
      <c r="CF157" s="68"/>
      <c r="CG157" s="68"/>
      <c r="CH157" s="68"/>
      <c r="CI157" s="68"/>
      <c r="CJ157" s="68"/>
      <c r="CK157" s="68"/>
      <c r="CL157" s="68"/>
      <c r="CM157" s="68"/>
      <c r="CN157" s="68"/>
      <c r="CO157" s="68"/>
      <c r="CP157" s="68"/>
      <c r="CQ157" s="66"/>
      <c r="CR157" s="66"/>
      <c r="CS157" s="66"/>
      <c r="CT157" s="68"/>
      <c r="CV157" s="11"/>
      <c r="CW157" s="15"/>
      <c r="CX157" s="11"/>
      <c r="CY157" s="11"/>
      <c r="CZ157" s="11"/>
      <c r="DA157" s="99" t="s">
        <v>493</v>
      </c>
      <c r="DB157" s="11" t="e">
        <f aca="false">VLOOKUP(DA157,$CT$12:$CU$326,2,0)</f>
        <v>#N/A</v>
      </c>
      <c r="DC157" s="11" t="e">
        <f aca="false">VLOOKUP(DA157,$CT$12:$CV$326,3,0)</f>
        <v>#N/A</v>
      </c>
      <c r="DD157" s="11"/>
      <c r="DE157" s="100" t="n">
        <v>624</v>
      </c>
      <c r="DF157" s="11"/>
      <c r="DG157" s="11"/>
      <c r="DH157" s="11"/>
      <c r="DI157" s="11" t="s">
        <v>494</v>
      </c>
      <c r="DJ157" s="11" t="n">
        <f aca="false">E157</f>
        <v>0</v>
      </c>
      <c r="DK157" s="101" t="n">
        <f aca="false">D157</f>
        <v>753.6</v>
      </c>
      <c r="DL157" s="11" t="n">
        <f aca="false">DK157*DJ157</f>
        <v>0</v>
      </c>
      <c r="DM157" s="11"/>
      <c r="DN157" s="11" t="n">
        <v>179</v>
      </c>
      <c r="DO157" s="11"/>
      <c r="DP157" s="11"/>
      <c r="DQ157" s="11"/>
      <c r="DR157" s="11"/>
      <c r="DS157" s="11"/>
      <c r="DT157" s="11"/>
      <c r="DU157" s="15"/>
      <c r="DV157" s="15"/>
      <c r="DW157" s="15"/>
      <c r="DX157" s="32"/>
      <c r="DY157" s="32"/>
      <c r="DZ157" s="32"/>
      <c r="EA157" s="32"/>
      <c r="EB157" s="102"/>
      <c r="EC157" s="102"/>
      <c r="ED157" s="102"/>
      <c r="EE157" s="102"/>
      <c r="EF157" s="102"/>
      <c r="EG157" s="88"/>
      <c r="EH157" s="88"/>
      <c r="EI157" s="88"/>
      <c r="EJ157" s="88"/>
      <c r="EK157" s="102"/>
      <c r="EL157" s="102"/>
      <c r="EM157" s="102"/>
      <c r="EN157" s="88"/>
      <c r="EO157" s="88"/>
      <c r="EP157" s="88"/>
      <c r="EQ157" s="88"/>
      <c r="ER157" s="88"/>
      <c r="ES157" s="88"/>
      <c r="ET157" s="88"/>
      <c r="EU157" s="88"/>
      <c r="EV157" s="88"/>
      <c r="EW157" s="88"/>
      <c r="EX157" s="88"/>
      <c r="EY157" s="88"/>
      <c r="EZ157" s="88"/>
      <c r="FA157" s="88"/>
      <c r="FB157" s="88"/>
      <c r="FC157" s="88"/>
      <c r="FD157" s="88"/>
      <c r="FE157" s="88"/>
      <c r="FF157" s="88"/>
      <c r="FG157" s="88"/>
      <c r="FH157" s="88"/>
      <c r="FI157" s="88"/>
      <c r="FJ157" s="88"/>
      <c r="FK157" s="88"/>
      <c r="FL157" s="88"/>
      <c r="FM157" s="88"/>
      <c r="FN157" s="88"/>
      <c r="FO157" s="88"/>
      <c r="FP157" s="88"/>
      <c r="FQ157" s="88"/>
      <c r="FR157" s="88"/>
      <c r="FS157" s="88"/>
      <c r="FT157" s="88"/>
      <c r="FU157" s="88"/>
      <c r="FV157" s="88"/>
      <c r="FW157" s="88"/>
      <c r="FX157" s="88"/>
      <c r="FY157" s="88"/>
      <c r="FZ157" s="88"/>
      <c r="GA157" s="88"/>
      <c r="GB157" s="88"/>
      <c r="GC157" s="88"/>
      <c r="GD157" s="88"/>
      <c r="GE157" s="88"/>
      <c r="GF157" s="88"/>
      <c r="GG157" s="88"/>
      <c r="GH157" s="88"/>
      <c r="GI157" s="88"/>
      <c r="GJ157" s="88"/>
      <c r="GK157" s="88"/>
      <c r="GL157" s="88"/>
      <c r="GM157" s="103"/>
      <c r="GN157" s="88"/>
      <c r="GO157" s="104" t="n">
        <f aca="false">C157+2</f>
        <v>39.68</v>
      </c>
      <c r="GP157" s="105" t="n">
        <f aca="false">GO157*20</f>
        <v>793.6</v>
      </c>
      <c r="GQ157" s="90"/>
      <c r="GR157" s="90"/>
      <c r="GS157" s="90"/>
      <c r="GT157" s="90"/>
      <c r="GU157" s="90"/>
      <c r="GV157" s="90"/>
      <c r="GW157" s="90"/>
      <c r="GX157" s="90"/>
      <c r="GY157" s="90"/>
      <c r="GZ157" s="90"/>
      <c r="HA157" s="88"/>
      <c r="HB157" s="88"/>
      <c r="HC157" s="88"/>
      <c r="HD157" s="88"/>
      <c r="HE157" s="88"/>
    </row>
    <row r="158" customFormat="false" ht="15" hidden="false" customHeight="false" outlineLevel="0" collapsed="false">
      <c r="A158" s="118" t="s">
        <v>495</v>
      </c>
      <c r="B158" s="112" t="n">
        <v>0.8</v>
      </c>
      <c r="C158" s="93" t="n">
        <v>26.69</v>
      </c>
      <c r="D158" s="116" t="n">
        <f aca="false">C158*20</f>
        <v>533.8</v>
      </c>
      <c r="E158" s="94"/>
      <c r="F158" s="95" t="n">
        <f aca="false">E158*D158</f>
        <v>0</v>
      </c>
      <c r="G158" s="114" t="s">
        <v>496</v>
      </c>
      <c r="H158" s="64" t="s">
        <v>202</v>
      </c>
      <c r="I158" s="65" t="s">
        <v>203</v>
      </c>
      <c r="J158" s="67"/>
      <c r="K158" s="67"/>
      <c r="L158" s="97"/>
      <c r="M158" s="124"/>
      <c r="N158" s="67"/>
      <c r="O158" s="72"/>
      <c r="P158" s="72"/>
      <c r="Q158" s="68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/>
      <c r="AM158" s="72"/>
      <c r="AN158" s="72"/>
      <c r="AO158" s="72"/>
      <c r="AP158" s="72"/>
      <c r="AQ158" s="72"/>
      <c r="AR158" s="72"/>
      <c r="AS158" s="67"/>
      <c r="AT158" s="67"/>
      <c r="AU158" s="67"/>
      <c r="AV158" s="67"/>
      <c r="AW158" s="67"/>
      <c r="AX158" s="67"/>
      <c r="AY158" s="67"/>
      <c r="AZ158" s="66"/>
      <c r="BA158" s="66"/>
      <c r="BB158" s="66"/>
      <c r="BC158" s="66"/>
      <c r="BD158" s="66"/>
      <c r="BE158" s="68"/>
      <c r="BF158" s="68"/>
      <c r="BG158" s="68"/>
      <c r="BH158" s="68"/>
      <c r="BI158" s="68"/>
      <c r="BJ158" s="68"/>
      <c r="BK158" s="68"/>
      <c r="BL158" s="68"/>
      <c r="BM158" s="68"/>
      <c r="BN158" s="68"/>
      <c r="BO158" s="68"/>
      <c r="BP158" s="68"/>
      <c r="BQ158" s="68"/>
      <c r="BR158" s="68"/>
      <c r="BS158" s="68"/>
      <c r="BT158" s="68"/>
      <c r="BU158" s="68"/>
      <c r="BV158" s="68"/>
      <c r="BW158" s="68"/>
      <c r="BX158" s="68"/>
      <c r="BY158" s="68"/>
      <c r="BZ158" s="68"/>
      <c r="CA158" s="68"/>
      <c r="CB158" s="68"/>
      <c r="CC158" s="68"/>
      <c r="CD158" s="68"/>
      <c r="CE158" s="68"/>
      <c r="CF158" s="68"/>
      <c r="CG158" s="68"/>
      <c r="CH158" s="68"/>
      <c r="CI158" s="68"/>
      <c r="CJ158" s="68"/>
      <c r="CK158" s="68"/>
      <c r="CL158" s="68"/>
      <c r="CM158" s="68"/>
      <c r="CN158" s="68"/>
      <c r="CO158" s="68"/>
      <c r="CP158" s="68"/>
      <c r="CQ158" s="66"/>
      <c r="CR158" s="66"/>
      <c r="CS158" s="66"/>
      <c r="CT158" s="68"/>
      <c r="CV158" s="11"/>
      <c r="CW158" s="15"/>
      <c r="CX158" s="11"/>
      <c r="CY158" s="11"/>
      <c r="CZ158" s="11"/>
      <c r="DA158" s="99" t="s">
        <v>495</v>
      </c>
      <c r="DB158" s="11" t="e">
        <f aca="false">VLOOKUP(DA158,$CT$12:$CU$326,2,0)</f>
        <v>#N/A</v>
      </c>
      <c r="DC158" s="11" t="e">
        <f aca="false">VLOOKUP(DA158,$CT$12:$CV$326,3,0)</f>
        <v>#N/A</v>
      </c>
      <c r="DD158" s="11"/>
      <c r="DE158" s="100" t="n">
        <v>442</v>
      </c>
      <c r="DF158" s="11"/>
      <c r="DG158" s="11"/>
      <c r="DH158" s="11"/>
      <c r="DI158" s="11" t="s">
        <v>497</v>
      </c>
      <c r="DJ158" s="11" t="n">
        <f aca="false">E158</f>
        <v>0</v>
      </c>
      <c r="DK158" s="101" t="n">
        <f aca="false">D158</f>
        <v>533.8</v>
      </c>
      <c r="DL158" s="11" t="n">
        <f aca="false">DK158*DJ158</f>
        <v>0</v>
      </c>
      <c r="DM158" s="11"/>
      <c r="DN158" s="11" t="n">
        <v>180</v>
      </c>
      <c r="DO158" s="11"/>
      <c r="DP158" s="11"/>
      <c r="DQ158" s="11"/>
      <c r="DR158" s="11"/>
      <c r="DS158" s="11"/>
      <c r="DT158" s="11"/>
      <c r="DU158" s="15"/>
      <c r="DV158" s="15"/>
      <c r="DW158" s="15"/>
      <c r="DX158" s="32"/>
      <c r="DY158" s="32"/>
      <c r="DZ158" s="32"/>
      <c r="EA158" s="32"/>
      <c r="EB158" s="102"/>
      <c r="EC158" s="102"/>
      <c r="ED158" s="102"/>
      <c r="EE158" s="102"/>
      <c r="EF158" s="102"/>
      <c r="EG158" s="88"/>
      <c r="EH158" s="88"/>
      <c r="EI158" s="88"/>
      <c r="EJ158" s="88"/>
      <c r="EK158" s="102"/>
      <c r="EL158" s="102"/>
      <c r="EM158" s="102"/>
      <c r="EN158" s="88"/>
      <c r="EO158" s="88"/>
      <c r="EP158" s="88"/>
      <c r="EQ158" s="88"/>
      <c r="ER158" s="88"/>
      <c r="ES158" s="88"/>
      <c r="ET158" s="88"/>
      <c r="EU158" s="88"/>
      <c r="EV158" s="88"/>
      <c r="EW158" s="88"/>
      <c r="EX158" s="88"/>
      <c r="EY158" s="88"/>
      <c r="EZ158" s="88"/>
      <c r="FA158" s="88"/>
      <c r="FB158" s="88"/>
      <c r="FC158" s="88"/>
      <c r="FD158" s="88"/>
      <c r="FE158" s="88"/>
      <c r="FF158" s="88"/>
      <c r="FG158" s="88"/>
      <c r="FH158" s="88"/>
      <c r="FI158" s="88"/>
      <c r="FJ158" s="88"/>
      <c r="FK158" s="88"/>
      <c r="FL158" s="88"/>
      <c r="FM158" s="88"/>
      <c r="FN158" s="88"/>
      <c r="FO158" s="88"/>
      <c r="FP158" s="88"/>
      <c r="FQ158" s="88"/>
      <c r="FR158" s="88"/>
      <c r="FS158" s="88"/>
      <c r="FT158" s="88"/>
      <c r="FU158" s="88"/>
      <c r="FV158" s="88"/>
      <c r="FW158" s="88"/>
      <c r="FX158" s="88"/>
      <c r="FY158" s="88"/>
      <c r="FZ158" s="88"/>
      <c r="GA158" s="88"/>
      <c r="GB158" s="88"/>
      <c r="GC158" s="88"/>
      <c r="GD158" s="88"/>
      <c r="GE158" s="88"/>
      <c r="GF158" s="88"/>
      <c r="GG158" s="88"/>
      <c r="GH158" s="88"/>
      <c r="GI158" s="88"/>
      <c r="GJ158" s="88"/>
      <c r="GK158" s="88"/>
      <c r="GL158" s="88"/>
      <c r="GM158" s="103"/>
      <c r="GN158" s="88"/>
      <c r="GO158" s="104" t="n">
        <f aca="false">C158+2</f>
        <v>28.69</v>
      </c>
      <c r="GP158" s="105" t="n">
        <f aca="false">GO158*20</f>
        <v>573.8</v>
      </c>
      <c r="GQ158" s="90"/>
      <c r="GR158" s="90"/>
      <c r="GS158" s="90"/>
      <c r="GT158" s="90"/>
      <c r="GU158" s="90"/>
      <c r="GV158" s="90"/>
      <c r="GW158" s="90"/>
      <c r="GX158" s="90"/>
      <c r="GY158" s="90"/>
      <c r="GZ158" s="90"/>
      <c r="HA158" s="88"/>
      <c r="HB158" s="88"/>
      <c r="HC158" s="88"/>
      <c r="HD158" s="88"/>
      <c r="HE158" s="88"/>
    </row>
    <row r="159" customFormat="false" ht="15" hidden="false" customHeight="false" outlineLevel="0" collapsed="false">
      <c r="A159" s="154" t="s">
        <v>498</v>
      </c>
      <c r="B159" s="135" t="s">
        <v>499</v>
      </c>
      <c r="C159" s="93" t="n">
        <v>750.46</v>
      </c>
      <c r="D159" s="137" t="n">
        <v>750</v>
      </c>
      <c r="E159" s="94"/>
      <c r="F159" s="95" t="n">
        <f aca="false">E159*D159</f>
        <v>0</v>
      </c>
      <c r="G159" s="96" t="s">
        <v>500</v>
      </c>
      <c r="H159" s="64" t="s">
        <v>277</v>
      </c>
      <c r="I159" s="65" t="s">
        <v>203</v>
      </c>
      <c r="J159" s="67"/>
      <c r="K159" s="67"/>
      <c r="L159" s="97"/>
      <c r="M159" s="68"/>
      <c r="N159" s="67"/>
      <c r="O159" s="72"/>
      <c r="P159" s="72"/>
      <c r="Q159" s="68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72"/>
      <c r="AN159" s="72"/>
      <c r="AO159" s="72"/>
      <c r="AP159" s="72"/>
      <c r="AQ159" s="72"/>
      <c r="AR159" s="72"/>
      <c r="AS159" s="67"/>
      <c r="AT159" s="67"/>
      <c r="AU159" s="67"/>
      <c r="AV159" s="67"/>
      <c r="AW159" s="67"/>
      <c r="AX159" s="67"/>
      <c r="AY159" s="67"/>
      <c r="AZ159" s="66"/>
      <c r="BA159" s="66"/>
      <c r="BB159" s="66"/>
      <c r="BC159" s="66"/>
      <c r="BD159" s="66"/>
      <c r="BE159" s="68"/>
      <c r="BF159" s="68"/>
      <c r="BG159" s="68"/>
      <c r="BH159" s="68"/>
      <c r="BI159" s="68"/>
      <c r="BJ159" s="68"/>
      <c r="BK159" s="68"/>
      <c r="BL159" s="68"/>
      <c r="BM159" s="68"/>
      <c r="BN159" s="68"/>
      <c r="BO159" s="68"/>
      <c r="BP159" s="68"/>
      <c r="BQ159" s="68"/>
      <c r="BR159" s="68"/>
      <c r="BS159" s="68"/>
      <c r="BT159" s="68"/>
      <c r="BU159" s="68"/>
      <c r="BV159" s="68"/>
      <c r="BW159" s="68"/>
      <c r="BX159" s="68"/>
      <c r="BY159" s="68"/>
      <c r="BZ159" s="68"/>
      <c r="CA159" s="68"/>
      <c r="CB159" s="68"/>
      <c r="CC159" s="68"/>
      <c r="CD159" s="68"/>
      <c r="CE159" s="68"/>
      <c r="CF159" s="68"/>
      <c r="CG159" s="68"/>
      <c r="CH159" s="68"/>
      <c r="CI159" s="68"/>
      <c r="CJ159" s="68"/>
      <c r="CK159" s="68"/>
      <c r="CL159" s="68"/>
      <c r="CM159" s="68"/>
      <c r="CN159" s="68"/>
      <c r="CO159" s="68"/>
      <c r="CP159" s="68"/>
      <c r="CQ159" s="66"/>
      <c r="CR159" s="66"/>
      <c r="CS159" s="66"/>
      <c r="CT159" s="68"/>
      <c r="CV159" s="11"/>
      <c r="CW159" s="15"/>
      <c r="CX159" s="11"/>
      <c r="CY159" s="11"/>
      <c r="CZ159" s="11"/>
      <c r="DA159" s="99"/>
      <c r="DB159" s="11" t="e">
        <f aca="false">VLOOKUP(DA159,$CT$12:$CU$326,2,0)</f>
        <v>#N/A</v>
      </c>
      <c r="DC159" s="11" t="e">
        <f aca="false">VLOOKUP(DA159,$CT$12:$CV$326,3,0)</f>
        <v>#N/A</v>
      </c>
      <c r="DD159" s="11"/>
      <c r="DE159" s="100"/>
      <c r="DF159" s="11"/>
      <c r="DG159" s="11"/>
      <c r="DH159" s="11"/>
      <c r="DI159" s="11" t="s">
        <v>501</v>
      </c>
      <c r="DJ159" s="11" t="n">
        <f aca="false">E159</f>
        <v>0</v>
      </c>
      <c r="DK159" s="101" t="n">
        <f aca="false">D159</f>
        <v>750</v>
      </c>
      <c r="DL159" s="11" t="n">
        <f aca="false">DK159*DJ159</f>
        <v>0</v>
      </c>
      <c r="DM159" s="11"/>
      <c r="DN159" s="11" t="n">
        <v>181</v>
      </c>
      <c r="DO159" s="11"/>
      <c r="DP159" s="11"/>
      <c r="DQ159" s="11"/>
      <c r="DR159" s="11"/>
      <c r="DS159" s="11"/>
      <c r="DT159" s="11"/>
      <c r="DU159" s="15"/>
      <c r="DV159" s="15"/>
      <c r="DW159" s="15"/>
      <c r="DX159" s="32"/>
      <c r="DY159" s="32"/>
      <c r="DZ159" s="32"/>
      <c r="EA159" s="32"/>
      <c r="EB159" s="102"/>
      <c r="EC159" s="102"/>
      <c r="ED159" s="102"/>
      <c r="EE159" s="102"/>
      <c r="EF159" s="102"/>
      <c r="EG159" s="88"/>
      <c r="EH159" s="88"/>
      <c r="EI159" s="88"/>
      <c r="EJ159" s="88"/>
      <c r="EK159" s="102"/>
      <c r="EL159" s="102"/>
      <c r="EM159" s="102"/>
      <c r="EN159" s="88"/>
      <c r="EO159" s="88"/>
      <c r="EP159" s="88"/>
      <c r="EQ159" s="88"/>
      <c r="ER159" s="88"/>
      <c r="ES159" s="88"/>
      <c r="ET159" s="88"/>
      <c r="EU159" s="88"/>
      <c r="EV159" s="88"/>
      <c r="EW159" s="88"/>
      <c r="EX159" s="88"/>
      <c r="EY159" s="88"/>
      <c r="EZ159" s="88"/>
      <c r="FA159" s="88"/>
      <c r="FB159" s="88"/>
      <c r="FC159" s="88"/>
      <c r="FD159" s="88"/>
      <c r="FE159" s="88"/>
      <c r="FF159" s="88"/>
      <c r="FG159" s="88"/>
      <c r="FH159" s="88"/>
      <c r="FI159" s="88"/>
      <c r="FJ159" s="88"/>
      <c r="FK159" s="88"/>
      <c r="FL159" s="88"/>
      <c r="FM159" s="88"/>
      <c r="FN159" s="88"/>
      <c r="FO159" s="88"/>
      <c r="FP159" s="88"/>
      <c r="FQ159" s="88"/>
      <c r="FR159" s="88"/>
      <c r="FS159" s="88"/>
      <c r="FT159" s="88"/>
      <c r="FU159" s="88"/>
      <c r="FV159" s="88"/>
      <c r="FW159" s="88"/>
      <c r="FX159" s="88"/>
      <c r="FY159" s="88"/>
      <c r="FZ159" s="88"/>
      <c r="GA159" s="88"/>
      <c r="GB159" s="88"/>
      <c r="GC159" s="88"/>
      <c r="GD159" s="88"/>
      <c r="GE159" s="88"/>
      <c r="GF159" s="88"/>
      <c r="GG159" s="88"/>
      <c r="GH159" s="88"/>
      <c r="GI159" s="88"/>
      <c r="GJ159" s="88"/>
      <c r="GK159" s="88"/>
      <c r="GL159" s="88"/>
      <c r="GM159" s="103"/>
      <c r="GN159" s="88"/>
      <c r="GO159" s="104" t="n">
        <f aca="false">C159+2</f>
        <v>752.46</v>
      </c>
      <c r="GP159" s="104" t="n">
        <f aca="false">GO159</f>
        <v>752.46</v>
      </c>
      <c r="GQ159" s="90"/>
      <c r="GR159" s="90"/>
      <c r="GS159" s="90"/>
      <c r="GT159" s="90"/>
      <c r="GU159" s="90"/>
      <c r="GV159" s="90"/>
      <c r="GW159" s="90"/>
      <c r="GX159" s="90"/>
      <c r="GY159" s="90"/>
      <c r="GZ159" s="90"/>
      <c r="HA159" s="88"/>
      <c r="HB159" s="88"/>
      <c r="HC159" s="88"/>
      <c r="HD159" s="88"/>
      <c r="HE159" s="88"/>
    </row>
    <row r="160" customFormat="false" ht="15" hidden="false" customHeight="false" outlineLevel="0" collapsed="false">
      <c r="A160" s="118" t="s">
        <v>502</v>
      </c>
      <c r="B160" s="112" t="n">
        <v>0.2</v>
      </c>
      <c r="C160" s="93" t="n">
        <v>54.95</v>
      </c>
      <c r="D160" s="116" t="n">
        <f aca="false">C160*20</f>
        <v>1099</v>
      </c>
      <c r="E160" s="94"/>
      <c r="F160" s="95" t="n">
        <f aca="false">E160*D160</f>
        <v>0</v>
      </c>
      <c r="G160" s="96" t="s">
        <v>503</v>
      </c>
      <c r="H160" s="64" t="s">
        <v>202</v>
      </c>
      <c r="I160" s="65" t="s">
        <v>203</v>
      </c>
      <c r="J160" s="67"/>
      <c r="K160" s="67"/>
      <c r="L160" s="97"/>
      <c r="M160" s="68"/>
      <c r="N160" s="67"/>
      <c r="O160" s="72"/>
      <c r="P160" s="72"/>
      <c r="Q160" s="68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72"/>
      <c r="AN160" s="72"/>
      <c r="AO160" s="72"/>
      <c r="AP160" s="72"/>
      <c r="AQ160" s="72"/>
      <c r="AR160" s="72"/>
      <c r="AS160" s="67"/>
      <c r="AT160" s="67"/>
      <c r="AU160" s="67"/>
      <c r="AV160" s="67"/>
      <c r="AW160" s="67"/>
      <c r="AX160" s="67"/>
      <c r="AY160" s="67"/>
      <c r="AZ160" s="66"/>
      <c r="BA160" s="66"/>
      <c r="BB160" s="66"/>
      <c r="BC160" s="66"/>
      <c r="BD160" s="66"/>
      <c r="BE160" s="68"/>
      <c r="BF160" s="68"/>
      <c r="BG160" s="68"/>
      <c r="BH160" s="68"/>
      <c r="BI160" s="68"/>
      <c r="BJ160" s="68"/>
      <c r="BK160" s="68"/>
      <c r="BL160" s="68"/>
      <c r="BM160" s="68"/>
      <c r="BN160" s="68"/>
      <c r="BO160" s="68"/>
      <c r="BP160" s="68"/>
      <c r="BQ160" s="68"/>
      <c r="BR160" s="68"/>
      <c r="BS160" s="68"/>
      <c r="BT160" s="68"/>
      <c r="BU160" s="68"/>
      <c r="BV160" s="68"/>
      <c r="BW160" s="68"/>
      <c r="BX160" s="68"/>
      <c r="BY160" s="68"/>
      <c r="BZ160" s="68"/>
      <c r="CA160" s="68"/>
      <c r="CB160" s="68"/>
      <c r="CC160" s="68"/>
      <c r="CD160" s="68"/>
      <c r="CE160" s="68"/>
      <c r="CF160" s="68"/>
      <c r="CG160" s="68"/>
      <c r="CH160" s="68"/>
      <c r="CI160" s="68"/>
      <c r="CJ160" s="68"/>
      <c r="CK160" s="68"/>
      <c r="CL160" s="68"/>
      <c r="CM160" s="68"/>
      <c r="CN160" s="68"/>
      <c r="CO160" s="68"/>
      <c r="CP160" s="68"/>
      <c r="CQ160" s="66"/>
      <c r="CR160" s="66"/>
      <c r="CS160" s="66"/>
      <c r="CT160" s="68"/>
      <c r="CV160" s="11"/>
      <c r="CW160" s="15"/>
      <c r="CX160" s="11"/>
      <c r="CY160" s="11"/>
      <c r="CZ160" s="11"/>
      <c r="DA160" s="99" t="s">
        <v>504</v>
      </c>
      <c r="DB160" s="11" t="e">
        <f aca="false">VLOOKUP(DA160,$CT$12:$CU$326,2,0)</f>
        <v>#N/A</v>
      </c>
      <c r="DC160" s="11" t="e">
        <f aca="false">VLOOKUP(DA160,$CT$12:$CV$326,3,0)</f>
        <v>#N/A</v>
      </c>
      <c r="DD160" s="11"/>
      <c r="DE160" s="100" t="n">
        <v>910</v>
      </c>
      <c r="DF160" s="11"/>
      <c r="DG160" s="11"/>
      <c r="DH160" s="11"/>
      <c r="DI160" s="11" t="s">
        <v>505</v>
      </c>
      <c r="DJ160" s="11" t="n">
        <f aca="false">E160</f>
        <v>0</v>
      </c>
      <c r="DK160" s="101" t="n">
        <f aca="false">D160</f>
        <v>1099</v>
      </c>
      <c r="DL160" s="11" t="n">
        <f aca="false">DK160*DJ160</f>
        <v>0</v>
      </c>
      <c r="DM160" s="11"/>
      <c r="DN160" s="11" t="n">
        <v>182</v>
      </c>
      <c r="DO160" s="11"/>
      <c r="DP160" s="11"/>
      <c r="DQ160" s="11"/>
      <c r="DR160" s="11"/>
      <c r="DS160" s="11"/>
      <c r="DT160" s="11"/>
      <c r="DU160" s="15"/>
      <c r="DV160" s="15"/>
      <c r="DW160" s="15"/>
      <c r="DX160" s="32"/>
      <c r="DY160" s="32"/>
      <c r="DZ160" s="32"/>
      <c r="EA160" s="32"/>
      <c r="EB160" s="102"/>
      <c r="EC160" s="102"/>
      <c r="ED160" s="102"/>
      <c r="EE160" s="102"/>
      <c r="EF160" s="102"/>
      <c r="EG160" s="88"/>
      <c r="EH160" s="88"/>
      <c r="EI160" s="88"/>
      <c r="EJ160" s="88"/>
      <c r="EK160" s="102"/>
      <c r="EL160" s="102"/>
      <c r="EM160" s="102"/>
      <c r="EN160" s="88"/>
      <c r="EO160" s="88"/>
      <c r="EP160" s="88"/>
      <c r="EQ160" s="88"/>
      <c r="ER160" s="88"/>
      <c r="ES160" s="88"/>
      <c r="ET160" s="88"/>
      <c r="EU160" s="88"/>
      <c r="EV160" s="88"/>
      <c r="EW160" s="88"/>
      <c r="EX160" s="88"/>
      <c r="EY160" s="88"/>
      <c r="EZ160" s="88"/>
      <c r="FA160" s="88"/>
      <c r="FB160" s="88"/>
      <c r="FC160" s="88"/>
      <c r="FD160" s="88"/>
      <c r="FE160" s="88"/>
      <c r="FF160" s="88"/>
      <c r="FG160" s="88"/>
      <c r="FH160" s="88"/>
      <c r="FI160" s="88"/>
      <c r="FJ160" s="88"/>
      <c r="FK160" s="88"/>
      <c r="FL160" s="88"/>
      <c r="FM160" s="88"/>
      <c r="FN160" s="88"/>
      <c r="FO160" s="88"/>
      <c r="FP160" s="88"/>
      <c r="FQ160" s="88"/>
      <c r="FR160" s="88"/>
      <c r="FS160" s="88"/>
      <c r="FT160" s="88"/>
      <c r="FU160" s="88"/>
      <c r="FV160" s="88"/>
      <c r="FW160" s="88"/>
      <c r="FX160" s="88"/>
      <c r="FY160" s="88"/>
      <c r="FZ160" s="88"/>
      <c r="GA160" s="88"/>
      <c r="GB160" s="88"/>
      <c r="GC160" s="88"/>
      <c r="GD160" s="88"/>
      <c r="GE160" s="88"/>
      <c r="GF160" s="88"/>
      <c r="GG160" s="88"/>
      <c r="GH160" s="88"/>
      <c r="GI160" s="88"/>
      <c r="GJ160" s="88"/>
      <c r="GK160" s="88"/>
      <c r="GL160" s="88"/>
      <c r="GM160" s="103"/>
      <c r="GN160" s="88"/>
      <c r="GO160" s="104" t="n">
        <f aca="false">C160+2</f>
        <v>56.95</v>
      </c>
      <c r="GP160" s="104" t="n">
        <f aca="false">GO160</f>
        <v>56.95</v>
      </c>
      <c r="GQ160" s="90"/>
      <c r="GR160" s="90"/>
      <c r="GS160" s="90"/>
      <c r="GT160" s="90"/>
      <c r="GU160" s="90"/>
      <c r="GV160" s="90"/>
      <c r="GW160" s="90"/>
      <c r="GX160" s="90"/>
      <c r="GY160" s="90"/>
      <c r="GZ160" s="90"/>
      <c r="HA160" s="88"/>
      <c r="HB160" s="88"/>
      <c r="HC160" s="88"/>
      <c r="HD160" s="88"/>
      <c r="HE160" s="88"/>
    </row>
    <row r="161" customFormat="false" ht="15" hidden="false" customHeight="false" outlineLevel="0" collapsed="false">
      <c r="A161" s="118" t="s">
        <v>506</v>
      </c>
      <c r="B161" s="112" t="n">
        <v>0.7</v>
      </c>
      <c r="C161" s="93" t="n">
        <v>45.53</v>
      </c>
      <c r="D161" s="116" t="n">
        <f aca="false">C161*20</f>
        <v>910.6</v>
      </c>
      <c r="E161" s="94"/>
      <c r="F161" s="95" t="n">
        <f aca="false">E161*D161</f>
        <v>0</v>
      </c>
      <c r="G161" s="123" t="n">
        <v>4607164061722</v>
      </c>
      <c r="H161" s="64" t="s">
        <v>202</v>
      </c>
      <c r="I161" s="65" t="s">
        <v>203</v>
      </c>
      <c r="J161" s="67"/>
      <c r="K161" s="67"/>
      <c r="L161" s="97"/>
      <c r="M161" s="124"/>
      <c r="N161" s="67"/>
      <c r="O161" s="72"/>
      <c r="P161" s="72"/>
      <c r="Q161" s="68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/>
      <c r="AM161" s="72"/>
      <c r="AN161" s="72"/>
      <c r="AO161" s="72"/>
      <c r="AP161" s="72"/>
      <c r="AQ161" s="72"/>
      <c r="AR161" s="72"/>
      <c r="AS161" s="67"/>
      <c r="AT161" s="67"/>
      <c r="AU161" s="67"/>
      <c r="AV161" s="67"/>
      <c r="AW161" s="67"/>
      <c r="AX161" s="67"/>
      <c r="AY161" s="67"/>
      <c r="AZ161" s="66"/>
      <c r="BA161" s="66"/>
      <c r="BB161" s="66"/>
      <c r="BC161" s="66"/>
      <c r="BD161" s="66"/>
      <c r="BE161" s="68"/>
      <c r="BF161" s="68"/>
      <c r="BG161" s="68"/>
      <c r="BH161" s="68"/>
      <c r="BI161" s="68"/>
      <c r="BJ161" s="68"/>
      <c r="BK161" s="68"/>
      <c r="BL161" s="68"/>
      <c r="BM161" s="68"/>
      <c r="BN161" s="68"/>
      <c r="BO161" s="68"/>
      <c r="BP161" s="68"/>
      <c r="BQ161" s="68"/>
      <c r="BR161" s="68"/>
      <c r="BS161" s="68"/>
      <c r="BT161" s="68"/>
      <c r="BU161" s="68"/>
      <c r="BV161" s="68"/>
      <c r="BW161" s="68"/>
      <c r="BX161" s="68"/>
      <c r="BY161" s="68"/>
      <c r="BZ161" s="68"/>
      <c r="CA161" s="68"/>
      <c r="CB161" s="68"/>
      <c r="CC161" s="68"/>
      <c r="CD161" s="68"/>
      <c r="CE161" s="68"/>
      <c r="CF161" s="68"/>
      <c r="CG161" s="68"/>
      <c r="CH161" s="68"/>
      <c r="CI161" s="68"/>
      <c r="CJ161" s="68"/>
      <c r="CK161" s="68"/>
      <c r="CL161" s="68"/>
      <c r="CM161" s="68"/>
      <c r="CN161" s="68"/>
      <c r="CO161" s="68"/>
      <c r="CP161" s="68"/>
      <c r="CQ161" s="66"/>
      <c r="CR161" s="66"/>
      <c r="CS161" s="66"/>
      <c r="CT161" s="68"/>
      <c r="CV161" s="11"/>
      <c r="CW161" s="15"/>
      <c r="CX161" s="11"/>
      <c r="CY161" s="11"/>
      <c r="CZ161" s="11"/>
      <c r="DA161" s="99" t="s">
        <v>507</v>
      </c>
      <c r="DB161" s="11" t="e">
        <f aca="false">VLOOKUP(DA161,$CT$12:$CU$326,2,0)</f>
        <v>#N/A</v>
      </c>
      <c r="DC161" s="11" t="e">
        <f aca="false">VLOOKUP(DA161,$CT$12:$CV$326,3,0)</f>
        <v>#N/A</v>
      </c>
      <c r="DD161" s="11"/>
      <c r="DE161" s="100" t="n">
        <v>754</v>
      </c>
      <c r="DF161" s="11"/>
      <c r="DG161" s="11"/>
      <c r="DH161" s="11"/>
      <c r="DI161" s="11" t="s">
        <v>508</v>
      </c>
      <c r="DJ161" s="11" t="n">
        <f aca="false">E161</f>
        <v>0</v>
      </c>
      <c r="DK161" s="101" t="n">
        <f aca="false">D161</f>
        <v>910.6</v>
      </c>
      <c r="DL161" s="11" t="n">
        <f aca="false">DK161*DJ161</f>
        <v>0</v>
      </c>
      <c r="DM161" s="11"/>
      <c r="DN161" s="11" t="n">
        <v>183</v>
      </c>
      <c r="DO161" s="11"/>
      <c r="DP161" s="11"/>
      <c r="DQ161" s="11"/>
      <c r="DR161" s="11"/>
      <c r="DS161" s="11"/>
      <c r="DT161" s="11"/>
      <c r="DU161" s="15"/>
      <c r="DV161" s="15"/>
      <c r="DW161" s="15"/>
      <c r="DX161" s="32"/>
      <c r="DY161" s="32"/>
      <c r="DZ161" s="32"/>
      <c r="EA161" s="32"/>
      <c r="EB161" s="102"/>
      <c r="EC161" s="102"/>
      <c r="ED161" s="102"/>
      <c r="EE161" s="102"/>
      <c r="EF161" s="102"/>
      <c r="EG161" s="88"/>
      <c r="EH161" s="88"/>
      <c r="EI161" s="88"/>
      <c r="EJ161" s="88"/>
      <c r="EK161" s="102"/>
      <c r="EL161" s="102"/>
      <c r="EM161" s="102"/>
      <c r="EN161" s="88"/>
      <c r="EO161" s="88"/>
      <c r="EP161" s="88"/>
      <c r="EQ161" s="88"/>
      <c r="ER161" s="88"/>
      <c r="ES161" s="88"/>
      <c r="ET161" s="88"/>
      <c r="EU161" s="88"/>
      <c r="EV161" s="88"/>
      <c r="EW161" s="88"/>
      <c r="EX161" s="88"/>
      <c r="EY161" s="88"/>
      <c r="EZ161" s="88"/>
      <c r="FA161" s="88"/>
      <c r="FB161" s="88"/>
      <c r="FC161" s="88"/>
      <c r="FD161" s="88"/>
      <c r="FE161" s="88"/>
      <c r="FF161" s="88"/>
      <c r="FG161" s="88"/>
      <c r="FH161" s="88"/>
      <c r="FI161" s="88"/>
      <c r="FJ161" s="88"/>
      <c r="FK161" s="88"/>
      <c r="FL161" s="88"/>
      <c r="FM161" s="88"/>
      <c r="FN161" s="88"/>
      <c r="FO161" s="88"/>
      <c r="FP161" s="88"/>
      <c r="FQ161" s="88"/>
      <c r="FR161" s="88"/>
      <c r="FS161" s="88"/>
      <c r="FT161" s="88"/>
      <c r="FU161" s="88"/>
      <c r="FV161" s="88"/>
      <c r="FW161" s="88"/>
      <c r="FX161" s="88"/>
      <c r="FY161" s="88"/>
      <c r="FZ161" s="88"/>
      <c r="GA161" s="88"/>
      <c r="GB161" s="88"/>
      <c r="GC161" s="88"/>
      <c r="GD161" s="88"/>
      <c r="GE161" s="88"/>
      <c r="GF161" s="88"/>
      <c r="GG161" s="88"/>
      <c r="GH161" s="88"/>
      <c r="GI161" s="88"/>
      <c r="GJ161" s="88"/>
      <c r="GK161" s="88"/>
      <c r="GL161" s="88"/>
      <c r="GM161" s="103"/>
      <c r="GN161" s="88"/>
      <c r="GO161" s="104" t="n">
        <f aca="false">C161+2</f>
        <v>47.53</v>
      </c>
      <c r="GP161" s="105" t="n">
        <f aca="false">GO161*20</f>
        <v>950.6</v>
      </c>
      <c r="GQ161" s="90"/>
      <c r="GR161" s="90"/>
      <c r="GS161" s="90"/>
      <c r="GT161" s="90"/>
      <c r="GU161" s="90"/>
      <c r="GV161" s="90"/>
      <c r="GW161" s="90"/>
      <c r="GX161" s="90"/>
      <c r="GY161" s="90"/>
      <c r="GZ161" s="90"/>
      <c r="HA161" s="88"/>
      <c r="HB161" s="88"/>
      <c r="HC161" s="88"/>
      <c r="HD161" s="88"/>
      <c r="HE161" s="88"/>
    </row>
    <row r="162" customFormat="false" ht="15" hidden="false" customHeight="false" outlineLevel="0" collapsed="false">
      <c r="A162" s="118" t="s">
        <v>509</v>
      </c>
      <c r="B162" s="92" t="n">
        <v>0.7</v>
      </c>
      <c r="C162" s="93" t="n">
        <v>45.53</v>
      </c>
      <c r="D162" s="116" t="n">
        <f aca="false">C162*20</f>
        <v>910.6</v>
      </c>
      <c r="E162" s="94"/>
      <c r="F162" s="95" t="n">
        <f aca="false">E162*D162</f>
        <v>0</v>
      </c>
      <c r="G162" s="123" t="n">
        <v>4607164064365</v>
      </c>
      <c r="H162" s="64" t="s">
        <v>202</v>
      </c>
      <c r="I162" s="65" t="s">
        <v>203</v>
      </c>
      <c r="J162" s="67"/>
      <c r="K162" s="67"/>
      <c r="L162" s="97"/>
      <c r="M162" s="68"/>
      <c r="N162" s="67"/>
      <c r="O162" s="67"/>
      <c r="P162" s="67"/>
      <c r="Q162" s="66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6"/>
      <c r="BA162" s="66"/>
      <c r="BB162" s="66"/>
      <c r="BC162" s="66"/>
      <c r="BD162" s="66"/>
      <c r="BE162" s="68"/>
      <c r="BF162" s="68"/>
      <c r="BG162" s="68"/>
      <c r="BH162" s="68"/>
      <c r="BI162" s="68"/>
      <c r="BJ162" s="68"/>
      <c r="BK162" s="68"/>
      <c r="BL162" s="68"/>
      <c r="BM162" s="68"/>
      <c r="BN162" s="68"/>
      <c r="BO162" s="68"/>
      <c r="BP162" s="68"/>
      <c r="BQ162" s="68"/>
      <c r="BR162" s="68"/>
      <c r="BS162" s="68"/>
      <c r="BT162" s="68"/>
      <c r="BU162" s="68"/>
      <c r="BV162" s="68"/>
      <c r="BW162" s="68"/>
      <c r="BX162" s="68"/>
      <c r="BY162" s="68"/>
      <c r="BZ162" s="68"/>
      <c r="CA162" s="68"/>
      <c r="CB162" s="68"/>
      <c r="CC162" s="68"/>
      <c r="CD162" s="68"/>
      <c r="CE162" s="68"/>
      <c r="CF162" s="68"/>
      <c r="CG162" s="68"/>
      <c r="CH162" s="68"/>
      <c r="CI162" s="68"/>
      <c r="CJ162" s="68"/>
      <c r="CK162" s="68"/>
      <c r="CL162" s="68"/>
      <c r="CM162" s="68"/>
      <c r="CN162" s="68"/>
      <c r="CO162" s="68"/>
      <c r="CP162" s="68"/>
      <c r="CQ162" s="66"/>
      <c r="CR162" s="66"/>
      <c r="CS162" s="66"/>
      <c r="CT162" s="68"/>
      <c r="CV162" s="11"/>
      <c r="CW162" s="15"/>
      <c r="CX162" s="11"/>
      <c r="CY162" s="11"/>
      <c r="CZ162" s="11"/>
      <c r="DA162" s="99" t="s">
        <v>509</v>
      </c>
      <c r="DB162" s="11" t="e">
        <f aca="false">VLOOKUP(DA162,$CT$12:$CU$326,2,0)</f>
        <v>#N/A</v>
      </c>
      <c r="DC162" s="11" t="e">
        <f aca="false">VLOOKUP(DA162,$CT$12:$CV$326,3,0)</f>
        <v>#N/A</v>
      </c>
      <c r="DD162" s="11"/>
      <c r="DE162" s="100" t="n">
        <v>754</v>
      </c>
      <c r="DF162" s="11"/>
      <c r="DG162" s="11"/>
      <c r="DH162" s="11"/>
      <c r="DI162" s="11" t="s">
        <v>510</v>
      </c>
      <c r="DJ162" s="11" t="n">
        <f aca="false">E162</f>
        <v>0</v>
      </c>
      <c r="DK162" s="101" t="n">
        <f aca="false">D162</f>
        <v>910.6</v>
      </c>
      <c r="DL162" s="11" t="n">
        <f aca="false">DK162*DJ162</f>
        <v>0</v>
      </c>
      <c r="DM162" s="11"/>
      <c r="DN162" s="11" t="n">
        <v>184</v>
      </c>
      <c r="DO162" s="11"/>
      <c r="DP162" s="11"/>
      <c r="DQ162" s="11"/>
      <c r="DR162" s="11"/>
      <c r="DS162" s="11"/>
      <c r="DT162" s="11"/>
      <c r="DU162" s="15"/>
      <c r="DV162" s="15"/>
      <c r="DW162" s="15"/>
      <c r="DX162" s="32"/>
      <c r="DY162" s="32"/>
      <c r="DZ162" s="32"/>
      <c r="EA162" s="32"/>
      <c r="EB162" s="102"/>
      <c r="EC162" s="102"/>
      <c r="ED162" s="102"/>
      <c r="EE162" s="102"/>
      <c r="EF162" s="102"/>
      <c r="EG162" s="88"/>
      <c r="EH162" s="88"/>
      <c r="EI162" s="88"/>
      <c r="EJ162" s="88"/>
      <c r="EK162" s="102"/>
      <c r="EL162" s="102"/>
      <c r="EM162" s="102"/>
      <c r="EN162" s="88"/>
      <c r="EO162" s="88"/>
      <c r="EP162" s="88"/>
      <c r="EQ162" s="88"/>
      <c r="ER162" s="88"/>
      <c r="ES162" s="88"/>
      <c r="ET162" s="88"/>
      <c r="EU162" s="88"/>
      <c r="EV162" s="88"/>
      <c r="EW162" s="88"/>
      <c r="EX162" s="88"/>
      <c r="EY162" s="88"/>
      <c r="EZ162" s="88"/>
      <c r="FA162" s="88"/>
      <c r="FB162" s="88"/>
      <c r="FC162" s="88"/>
      <c r="FD162" s="88"/>
      <c r="FE162" s="88"/>
      <c r="FF162" s="88"/>
      <c r="FG162" s="88"/>
      <c r="FH162" s="88"/>
      <c r="FI162" s="88"/>
      <c r="FJ162" s="88"/>
      <c r="FK162" s="88"/>
      <c r="FL162" s="88"/>
      <c r="FM162" s="88"/>
      <c r="FN162" s="88"/>
      <c r="FO162" s="88"/>
      <c r="FP162" s="88"/>
      <c r="FQ162" s="88"/>
      <c r="FR162" s="88"/>
      <c r="FS162" s="88"/>
      <c r="FT162" s="88"/>
      <c r="FU162" s="88"/>
      <c r="FV162" s="88"/>
      <c r="FW162" s="88"/>
      <c r="FX162" s="88"/>
      <c r="FY162" s="88"/>
      <c r="FZ162" s="88"/>
      <c r="GA162" s="88"/>
      <c r="GB162" s="88"/>
      <c r="GC162" s="88"/>
      <c r="GD162" s="88"/>
      <c r="GE162" s="88"/>
      <c r="GF162" s="88"/>
      <c r="GG162" s="88"/>
      <c r="GH162" s="88"/>
      <c r="GI162" s="88"/>
      <c r="GJ162" s="88"/>
      <c r="GK162" s="88"/>
      <c r="GL162" s="88"/>
      <c r="GM162" s="103"/>
      <c r="GN162" s="88"/>
      <c r="GO162" s="104" t="n">
        <f aca="false">C162+2</f>
        <v>47.53</v>
      </c>
      <c r="GP162" s="105" t="n">
        <f aca="false">GO162*20</f>
        <v>950.6</v>
      </c>
      <c r="GQ162" s="90"/>
      <c r="GR162" s="90"/>
      <c r="GS162" s="90"/>
      <c r="GT162" s="90"/>
      <c r="GU162" s="90"/>
      <c r="GV162" s="90"/>
      <c r="GW162" s="90"/>
      <c r="GX162" s="90"/>
      <c r="GY162" s="90"/>
      <c r="GZ162" s="90"/>
      <c r="HA162" s="88"/>
      <c r="HB162" s="88"/>
      <c r="HC162" s="88"/>
      <c r="HD162" s="88"/>
      <c r="HE162" s="88"/>
    </row>
    <row r="163" s="149" customFormat="true" ht="15" hidden="false" customHeight="false" outlineLevel="0" collapsed="false">
      <c r="A163" s="118" t="s">
        <v>511</v>
      </c>
      <c r="B163" s="112" t="n">
        <v>0.8</v>
      </c>
      <c r="C163" s="93" t="n">
        <v>47.1</v>
      </c>
      <c r="D163" s="116" t="n">
        <f aca="false">C163*20</f>
        <v>942</v>
      </c>
      <c r="E163" s="94"/>
      <c r="F163" s="95" t="n">
        <f aca="false">E163*D163</f>
        <v>0</v>
      </c>
      <c r="G163" s="96" t="s">
        <v>512</v>
      </c>
      <c r="H163" s="64" t="s">
        <v>202</v>
      </c>
      <c r="I163" s="65" t="s">
        <v>203</v>
      </c>
      <c r="J163" s="67"/>
      <c r="K163" s="67"/>
      <c r="L163" s="97"/>
      <c r="M163" s="67"/>
      <c r="N163" s="67"/>
      <c r="O163" s="67"/>
      <c r="P163" s="67"/>
      <c r="Q163" s="66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72"/>
      <c r="BF163" s="72"/>
      <c r="BG163" s="72"/>
      <c r="BH163" s="72"/>
      <c r="BI163" s="72"/>
      <c r="BJ163" s="72"/>
      <c r="BK163" s="72"/>
      <c r="BL163" s="72"/>
      <c r="BM163" s="72"/>
      <c r="BN163" s="72"/>
      <c r="BO163" s="72"/>
      <c r="BP163" s="72"/>
      <c r="BQ163" s="72"/>
      <c r="BR163" s="72"/>
      <c r="BS163" s="72"/>
      <c r="BT163" s="72"/>
      <c r="BU163" s="72"/>
      <c r="BV163" s="72"/>
      <c r="BW163" s="68"/>
      <c r="BX163" s="68"/>
      <c r="BY163" s="68"/>
      <c r="BZ163" s="68"/>
      <c r="CA163" s="68"/>
      <c r="CB163" s="68"/>
      <c r="CC163" s="68"/>
      <c r="CD163" s="68"/>
      <c r="CE163" s="68"/>
      <c r="CF163" s="68"/>
      <c r="CG163" s="68"/>
      <c r="CH163" s="68"/>
      <c r="CI163" s="68"/>
      <c r="CJ163" s="68"/>
      <c r="CK163" s="68"/>
      <c r="CL163" s="68"/>
      <c r="CM163" s="68"/>
      <c r="CN163" s="68"/>
      <c r="CO163" s="68"/>
      <c r="CP163" s="68"/>
      <c r="CQ163" s="66"/>
      <c r="CR163" s="66"/>
      <c r="CS163" s="66"/>
      <c r="CT163" s="68"/>
      <c r="CU163" s="11"/>
      <c r="CV163" s="11"/>
      <c r="CW163" s="15"/>
      <c r="CX163" s="11"/>
      <c r="CY163" s="11"/>
      <c r="CZ163" s="11"/>
      <c r="DA163" s="99" t="s">
        <v>513</v>
      </c>
      <c r="DB163" s="11" t="e">
        <f aca="false">VLOOKUP(DA163,$CT$12:$CU$326,2,0)</f>
        <v>#N/A</v>
      </c>
      <c r="DC163" s="11" t="e">
        <f aca="false">VLOOKUP(DA163,$CT$12:$CV$326,3,0)</f>
        <v>#N/A</v>
      </c>
      <c r="DD163" s="11"/>
      <c r="DE163" s="100" t="n">
        <v>780</v>
      </c>
      <c r="DF163" s="11"/>
      <c r="DG163" s="11"/>
      <c r="DH163" s="11"/>
      <c r="DI163" s="11" t="s">
        <v>514</v>
      </c>
      <c r="DJ163" s="11" t="n">
        <f aca="false">E163</f>
        <v>0</v>
      </c>
      <c r="DK163" s="101" t="n">
        <f aca="false">D163</f>
        <v>942</v>
      </c>
      <c r="DL163" s="11" t="n">
        <f aca="false">DK163*DJ163</f>
        <v>0</v>
      </c>
      <c r="DM163" s="11"/>
      <c r="DN163" s="11" t="n">
        <v>185</v>
      </c>
      <c r="DO163" s="11"/>
      <c r="DP163" s="11"/>
      <c r="DQ163" s="11"/>
      <c r="DR163" s="11"/>
      <c r="DS163" s="11"/>
      <c r="DT163" s="11"/>
      <c r="DU163" s="15"/>
      <c r="DV163" s="15"/>
      <c r="DW163" s="15"/>
      <c r="DX163" s="32"/>
      <c r="DY163" s="32"/>
      <c r="DZ163" s="32"/>
      <c r="EA163" s="32"/>
      <c r="EB163" s="102"/>
      <c r="EC163" s="102"/>
      <c r="ED163" s="102"/>
      <c r="EE163" s="102"/>
      <c r="EF163" s="102"/>
      <c r="EG163" s="88"/>
      <c r="EH163" s="88"/>
      <c r="EI163" s="88"/>
      <c r="EJ163" s="88"/>
      <c r="EK163" s="102"/>
      <c r="EL163" s="102"/>
      <c r="EM163" s="102"/>
      <c r="EN163" s="88"/>
      <c r="EO163" s="88"/>
      <c r="EP163" s="88"/>
      <c r="EQ163" s="88"/>
      <c r="ER163" s="88"/>
      <c r="ES163" s="88"/>
      <c r="ET163" s="88"/>
      <c r="EU163" s="88"/>
      <c r="EV163" s="88"/>
      <c r="EW163" s="88"/>
      <c r="EX163" s="88"/>
      <c r="EY163" s="88"/>
      <c r="EZ163" s="88"/>
      <c r="FA163" s="88"/>
      <c r="FB163" s="88"/>
      <c r="FC163" s="88"/>
      <c r="FD163" s="88"/>
      <c r="FE163" s="88"/>
      <c r="FF163" s="88"/>
      <c r="FG163" s="88"/>
      <c r="FH163" s="88"/>
      <c r="FI163" s="88"/>
      <c r="FJ163" s="88"/>
      <c r="FK163" s="88"/>
      <c r="FL163" s="88"/>
      <c r="FM163" s="88"/>
      <c r="FN163" s="88"/>
      <c r="FO163" s="88"/>
      <c r="FP163" s="88"/>
      <c r="FQ163" s="88"/>
      <c r="FR163" s="88"/>
      <c r="FS163" s="88"/>
      <c r="FT163" s="88"/>
      <c r="FU163" s="88"/>
      <c r="FV163" s="88"/>
      <c r="FW163" s="88"/>
      <c r="FX163" s="88"/>
      <c r="FY163" s="88"/>
      <c r="FZ163" s="88"/>
      <c r="GA163" s="88"/>
      <c r="GB163" s="88"/>
      <c r="GC163" s="88"/>
      <c r="GD163" s="88"/>
      <c r="GE163" s="88"/>
      <c r="GF163" s="88"/>
      <c r="GG163" s="88"/>
      <c r="GH163" s="88"/>
      <c r="GI163" s="88"/>
      <c r="GJ163" s="88"/>
      <c r="GK163" s="88"/>
      <c r="GL163" s="88"/>
      <c r="GM163" s="103"/>
      <c r="GN163" s="88"/>
      <c r="GO163" s="104" t="n">
        <f aca="false">C163+2</f>
        <v>49.1</v>
      </c>
      <c r="GP163" s="105" t="n">
        <f aca="false">GO163*20</f>
        <v>982</v>
      </c>
      <c r="GQ163" s="90"/>
      <c r="GR163" s="90"/>
      <c r="GS163" s="90"/>
      <c r="GT163" s="90"/>
      <c r="GU163" s="90"/>
      <c r="GV163" s="90"/>
      <c r="GW163" s="90"/>
      <c r="GX163" s="90"/>
      <c r="GY163" s="90"/>
      <c r="GZ163" s="90"/>
      <c r="HA163" s="88"/>
      <c r="HB163" s="88"/>
      <c r="HC163" s="88"/>
      <c r="HD163" s="88"/>
      <c r="HE163" s="88"/>
      <c r="AMI163" s="0"/>
      <c r="AMJ163" s="0"/>
    </row>
    <row r="164" customFormat="false" ht="15" hidden="false" customHeight="true" outlineLevel="0" collapsed="false">
      <c r="A164" s="118" t="s">
        <v>515</v>
      </c>
      <c r="B164" s="112" t="n">
        <v>0.7</v>
      </c>
      <c r="C164" s="93" t="n">
        <v>26.69</v>
      </c>
      <c r="D164" s="116" t="n">
        <f aca="false">C164*20</f>
        <v>533.8</v>
      </c>
      <c r="E164" s="94"/>
      <c r="F164" s="95" t="n">
        <f aca="false">E164*D164</f>
        <v>0</v>
      </c>
      <c r="G164" s="96" t="s">
        <v>516</v>
      </c>
      <c r="H164" s="64" t="s">
        <v>202</v>
      </c>
      <c r="I164" s="65" t="s">
        <v>203</v>
      </c>
      <c r="J164" s="67"/>
      <c r="K164" s="67"/>
      <c r="L164" s="97"/>
      <c r="M164" s="67"/>
      <c r="N164" s="67"/>
      <c r="O164" s="67"/>
      <c r="P164" s="67"/>
      <c r="Q164" s="66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72"/>
      <c r="BF164" s="72"/>
      <c r="BG164" s="72"/>
      <c r="BH164" s="72"/>
      <c r="BI164" s="72"/>
      <c r="BJ164" s="72"/>
      <c r="BK164" s="72"/>
      <c r="BL164" s="72"/>
      <c r="BM164" s="72"/>
      <c r="BN164" s="72"/>
      <c r="BO164" s="72"/>
      <c r="BP164" s="72"/>
      <c r="BQ164" s="72"/>
      <c r="BR164" s="72"/>
      <c r="BS164" s="72"/>
      <c r="BT164" s="72"/>
      <c r="BU164" s="72"/>
      <c r="BV164" s="72"/>
      <c r="BW164" s="68"/>
      <c r="BX164" s="68"/>
      <c r="BY164" s="68"/>
      <c r="BZ164" s="68"/>
      <c r="CA164" s="68"/>
      <c r="CB164" s="68"/>
      <c r="CC164" s="68"/>
      <c r="CD164" s="68"/>
      <c r="CE164" s="68"/>
      <c r="CF164" s="68"/>
      <c r="CG164" s="68"/>
      <c r="CH164" s="68"/>
      <c r="CI164" s="68"/>
      <c r="CJ164" s="68"/>
      <c r="CK164" s="68"/>
      <c r="CL164" s="68"/>
      <c r="CM164" s="68"/>
      <c r="CN164" s="68"/>
      <c r="CO164" s="68"/>
      <c r="CP164" s="68"/>
      <c r="CQ164" s="66"/>
      <c r="CR164" s="66"/>
      <c r="CS164" s="66"/>
      <c r="CT164" s="68"/>
      <c r="CV164" s="11"/>
      <c r="CW164" s="15"/>
      <c r="CX164" s="11"/>
      <c r="CY164" s="11"/>
      <c r="CZ164" s="11"/>
      <c r="DA164" s="99" t="s">
        <v>517</v>
      </c>
      <c r="DB164" s="11" t="e">
        <f aca="false">VLOOKUP(DA164,$CT$12:$CU$326,2,0)</f>
        <v>#N/A</v>
      </c>
      <c r="DC164" s="11" t="e">
        <f aca="false">VLOOKUP(DA164,$CT$12:$CV$326,3,0)</f>
        <v>#N/A</v>
      </c>
      <c r="DD164" s="11"/>
      <c r="DE164" s="100" t="n">
        <v>416</v>
      </c>
      <c r="DF164" s="11"/>
      <c r="DG164" s="11"/>
      <c r="DH164" s="11"/>
      <c r="DI164" s="11" t="s">
        <v>518</v>
      </c>
      <c r="DJ164" s="11" t="n">
        <f aca="false">E164</f>
        <v>0</v>
      </c>
      <c r="DK164" s="101" t="n">
        <f aca="false">D164</f>
        <v>533.8</v>
      </c>
      <c r="DL164" s="11" t="n">
        <f aca="false">DK164*DJ164</f>
        <v>0</v>
      </c>
      <c r="DM164" s="11"/>
      <c r="DN164" s="11" t="n">
        <v>186</v>
      </c>
      <c r="DO164" s="11"/>
      <c r="DP164" s="11"/>
      <c r="DQ164" s="11"/>
      <c r="DR164" s="11"/>
      <c r="DS164" s="11"/>
      <c r="DT164" s="11"/>
      <c r="DU164" s="15"/>
      <c r="DV164" s="15"/>
      <c r="DW164" s="15"/>
      <c r="DX164" s="32"/>
      <c r="DY164" s="32"/>
      <c r="DZ164" s="32"/>
      <c r="EA164" s="32"/>
      <c r="EB164" s="102"/>
      <c r="EC164" s="102"/>
      <c r="ED164" s="102"/>
      <c r="EE164" s="102"/>
      <c r="EF164" s="102"/>
      <c r="EG164" s="88"/>
      <c r="EH164" s="88"/>
      <c r="EI164" s="88"/>
      <c r="EJ164" s="88"/>
      <c r="EK164" s="102"/>
      <c r="EL164" s="102"/>
      <c r="EM164" s="102"/>
      <c r="EN164" s="88"/>
      <c r="EO164" s="88"/>
      <c r="EP164" s="88"/>
      <c r="EQ164" s="88"/>
      <c r="ER164" s="88"/>
      <c r="ES164" s="88"/>
      <c r="ET164" s="88"/>
      <c r="EU164" s="88"/>
      <c r="EV164" s="88"/>
      <c r="EW164" s="88"/>
      <c r="EX164" s="88"/>
      <c r="EY164" s="88"/>
      <c r="EZ164" s="88"/>
      <c r="FA164" s="88"/>
      <c r="FB164" s="88"/>
      <c r="FC164" s="88"/>
      <c r="FD164" s="88"/>
      <c r="FE164" s="88"/>
      <c r="FF164" s="88"/>
      <c r="FG164" s="88"/>
      <c r="FH164" s="88"/>
      <c r="FI164" s="88"/>
      <c r="FJ164" s="88"/>
      <c r="FK164" s="88"/>
      <c r="FL164" s="88"/>
      <c r="FM164" s="88"/>
      <c r="FN164" s="88"/>
      <c r="FO164" s="88"/>
      <c r="FP164" s="88"/>
      <c r="FQ164" s="88"/>
      <c r="FR164" s="88"/>
      <c r="FS164" s="88"/>
      <c r="FT164" s="88"/>
      <c r="FU164" s="88"/>
      <c r="FV164" s="88"/>
      <c r="FW164" s="88"/>
      <c r="FX164" s="88"/>
      <c r="FY164" s="88"/>
      <c r="FZ164" s="88"/>
      <c r="GA164" s="88"/>
      <c r="GB164" s="88"/>
      <c r="GC164" s="88"/>
      <c r="GD164" s="88"/>
      <c r="GE164" s="88"/>
      <c r="GF164" s="88"/>
      <c r="GG164" s="88"/>
      <c r="GH164" s="88"/>
      <c r="GI164" s="88"/>
      <c r="GJ164" s="88"/>
      <c r="GK164" s="88"/>
      <c r="GL164" s="88"/>
      <c r="GM164" s="103"/>
      <c r="GN164" s="88"/>
      <c r="GO164" s="104" t="n">
        <f aca="false">C164+2</f>
        <v>28.69</v>
      </c>
      <c r="GP164" s="105" t="n">
        <f aca="false">GO164*20</f>
        <v>573.8</v>
      </c>
      <c r="GQ164" s="90"/>
      <c r="GR164" s="90"/>
      <c r="GS164" s="90"/>
      <c r="GT164" s="90"/>
      <c r="GU164" s="90"/>
      <c r="GV164" s="90"/>
      <c r="GW164" s="90"/>
      <c r="GX164" s="90"/>
      <c r="GY164" s="90"/>
      <c r="GZ164" s="90"/>
      <c r="HA164" s="88"/>
      <c r="HB164" s="88"/>
      <c r="HC164" s="88"/>
      <c r="HD164" s="88"/>
      <c r="HE164" s="88"/>
    </row>
    <row r="165" customFormat="false" ht="15" hidden="false" customHeight="true" outlineLevel="0" collapsed="false">
      <c r="A165" s="118" t="s">
        <v>519</v>
      </c>
      <c r="B165" s="112" t="n">
        <v>0.5</v>
      </c>
      <c r="C165" s="93" t="n">
        <v>59.66</v>
      </c>
      <c r="D165" s="116" t="n">
        <f aca="false">C165*20</f>
        <v>1193.2</v>
      </c>
      <c r="E165" s="94"/>
      <c r="F165" s="95" t="n">
        <f aca="false">E165*D165</f>
        <v>0</v>
      </c>
      <c r="G165" s="114" t="s">
        <v>520</v>
      </c>
      <c r="H165" s="64" t="s">
        <v>202</v>
      </c>
      <c r="I165" s="65" t="s">
        <v>203</v>
      </c>
      <c r="J165" s="67"/>
      <c r="K165" s="67"/>
      <c r="L165" s="97"/>
      <c r="M165" s="124"/>
      <c r="N165" s="67"/>
      <c r="O165" s="72"/>
      <c r="P165" s="72"/>
      <c r="Q165" s="68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67"/>
      <c r="AT165" s="67"/>
      <c r="AU165" s="67"/>
      <c r="AV165" s="67"/>
      <c r="AW165" s="67"/>
      <c r="AX165" s="67"/>
      <c r="AY165" s="67"/>
      <c r="AZ165" s="66"/>
      <c r="BA165" s="66"/>
      <c r="BB165" s="66"/>
      <c r="BC165" s="66"/>
      <c r="BD165" s="66"/>
      <c r="BE165" s="68"/>
      <c r="BF165" s="68"/>
      <c r="BG165" s="68"/>
      <c r="BH165" s="68"/>
      <c r="BI165" s="68"/>
      <c r="BJ165" s="68"/>
      <c r="BK165" s="68"/>
      <c r="BL165" s="68"/>
      <c r="BM165" s="68"/>
      <c r="BN165" s="68"/>
      <c r="BO165" s="68"/>
      <c r="BP165" s="68"/>
      <c r="BQ165" s="68"/>
      <c r="BR165" s="68"/>
      <c r="BS165" s="68"/>
      <c r="BT165" s="68"/>
      <c r="BU165" s="68"/>
      <c r="BV165" s="68"/>
      <c r="BW165" s="68"/>
      <c r="BX165" s="68"/>
      <c r="BY165" s="68"/>
      <c r="BZ165" s="68"/>
      <c r="CA165" s="68"/>
      <c r="CB165" s="68"/>
      <c r="CC165" s="68"/>
      <c r="CD165" s="68"/>
      <c r="CE165" s="68"/>
      <c r="CF165" s="68"/>
      <c r="CG165" s="68"/>
      <c r="CH165" s="68"/>
      <c r="CI165" s="68"/>
      <c r="CJ165" s="68"/>
      <c r="CK165" s="68"/>
      <c r="CL165" s="68"/>
      <c r="CM165" s="68"/>
      <c r="CN165" s="68"/>
      <c r="CO165" s="68"/>
      <c r="CP165" s="68"/>
      <c r="CQ165" s="66"/>
      <c r="CR165" s="66"/>
      <c r="CS165" s="66"/>
      <c r="CT165" s="68"/>
      <c r="CV165" s="11"/>
      <c r="CW165" s="15"/>
      <c r="CX165" s="11"/>
      <c r="CY165" s="11"/>
      <c r="CZ165" s="11"/>
      <c r="DA165" s="99" t="s">
        <v>519</v>
      </c>
      <c r="DB165" s="11" t="e">
        <f aca="false">VLOOKUP(DA165,$CT$12:$CU$326,2,0)</f>
        <v>#N/A</v>
      </c>
      <c r="DC165" s="11" t="e">
        <f aca="false">VLOOKUP(DA165,$CT$12:$CV$326,3,0)</f>
        <v>#N/A</v>
      </c>
      <c r="DD165" s="11"/>
      <c r="DE165" s="100" t="n">
        <v>988</v>
      </c>
      <c r="DF165" s="11"/>
      <c r="DG165" s="11"/>
      <c r="DH165" s="11"/>
      <c r="DI165" s="11" t="s">
        <v>521</v>
      </c>
      <c r="DJ165" s="11" t="n">
        <f aca="false">E165</f>
        <v>0</v>
      </c>
      <c r="DK165" s="101" t="n">
        <f aca="false">D165</f>
        <v>1193.2</v>
      </c>
      <c r="DL165" s="11" t="n">
        <f aca="false">DK165*DJ165</f>
        <v>0</v>
      </c>
      <c r="DM165" s="11"/>
      <c r="DN165" s="11" t="n">
        <v>187</v>
      </c>
      <c r="DO165" s="11"/>
      <c r="DP165" s="11"/>
      <c r="DQ165" s="11"/>
      <c r="DR165" s="11"/>
      <c r="DS165" s="11"/>
      <c r="DT165" s="11"/>
      <c r="DU165" s="15"/>
      <c r="DV165" s="15"/>
      <c r="DW165" s="15"/>
      <c r="DX165" s="32"/>
      <c r="DY165" s="32"/>
      <c r="DZ165" s="32"/>
      <c r="EA165" s="32"/>
      <c r="EB165" s="102"/>
      <c r="EC165" s="102"/>
      <c r="ED165" s="102"/>
      <c r="EE165" s="102"/>
      <c r="EF165" s="102"/>
      <c r="EG165" s="88"/>
      <c r="EH165" s="88"/>
      <c r="EI165" s="88"/>
      <c r="EJ165" s="88"/>
      <c r="EK165" s="102"/>
      <c r="EL165" s="102"/>
      <c r="EM165" s="102"/>
      <c r="EN165" s="88"/>
      <c r="EO165" s="88"/>
      <c r="EP165" s="88"/>
      <c r="EQ165" s="88"/>
      <c r="ER165" s="88"/>
      <c r="ES165" s="88"/>
      <c r="ET165" s="88"/>
      <c r="EU165" s="88"/>
      <c r="EV165" s="88"/>
      <c r="EW165" s="88"/>
      <c r="EX165" s="88"/>
      <c r="EY165" s="88"/>
      <c r="EZ165" s="88"/>
      <c r="FA165" s="88"/>
      <c r="FB165" s="88"/>
      <c r="FC165" s="88"/>
      <c r="FD165" s="88"/>
      <c r="FE165" s="88"/>
      <c r="FF165" s="88"/>
      <c r="FG165" s="88"/>
      <c r="FH165" s="88"/>
      <c r="FI165" s="88"/>
      <c r="FJ165" s="88"/>
      <c r="FK165" s="88"/>
      <c r="FL165" s="88"/>
      <c r="FM165" s="88"/>
      <c r="FN165" s="88"/>
      <c r="FO165" s="88"/>
      <c r="FP165" s="88"/>
      <c r="FQ165" s="88"/>
      <c r="FR165" s="88"/>
      <c r="FS165" s="88"/>
      <c r="FT165" s="88"/>
      <c r="FU165" s="88"/>
      <c r="FV165" s="88"/>
      <c r="FW165" s="88"/>
      <c r="FX165" s="88"/>
      <c r="FY165" s="88"/>
      <c r="FZ165" s="88"/>
      <c r="GA165" s="88"/>
      <c r="GB165" s="88"/>
      <c r="GC165" s="88"/>
      <c r="GD165" s="88"/>
      <c r="GE165" s="88"/>
      <c r="GF165" s="88"/>
      <c r="GG165" s="88"/>
      <c r="GH165" s="88"/>
      <c r="GI165" s="88"/>
      <c r="GJ165" s="88"/>
      <c r="GK165" s="88"/>
      <c r="GL165" s="88"/>
      <c r="GM165" s="103"/>
      <c r="GN165" s="88"/>
      <c r="GO165" s="104" t="n">
        <f aca="false">C165+2</f>
        <v>61.66</v>
      </c>
      <c r="GP165" s="105" t="n">
        <f aca="false">GO165*20</f>
        <v>1233.2</v>
      </c>
      <c r="GQ165" s="90"/>
      <c r="GR165" s="90"/>
      <c r="GS165" s="90"/>
      <c r="GT165" s="90"/>
      <c r="GU165" s="90"/>
      <c r="GV165" s="90"/>
      <c r="GW165" s="90"/>
      <c r="GX165" s="90"/>
      <c r="GY165" s="90"/>
      <c r="GZ165" s="90"/>
      <c r="HA165" s="88"/>
      <c r="HB165" s="88"/>
      <c r="HC165" s="88"/>
      <c r="HD165" s="88"/>
      <c r="HE165" s="88"/>
    </row>
    <row r="166" customFormat="false" ht="15" hidden="false" customHeight="true" outlineLevel="0" collapsed="false">
      <c r="A166" s="129" t="s">
        <v>522</v>
      </c>
      <c r="B166" s="130" t="n">
        <v>0.2</v>
      </c>
      <c r="C166" s="93" t="n">
        <v>15.7</v>
      </c>
      <c r="D166" s="116" t="n">
        <f aca="false">C166*20</f>
        <v>314</v>
      </c>
      <c r="E166" s="95"/>
      <c r="F166" s="95" t="n">
        <f aca="false">E166*D166</f>
        <v>0</v>
      </c>
      <c r="G166" s="96" t="s">
        <v>523</v>
      </c>
      <c r="H166" s="127"/>
      <c r="I166" s="152" t="s">
        <v>28</v>
      </c>
      <c r="J166" s="67"/>
      <c r="K166" s="67"/>
      <c r="L166" s="97"/>
      <c r="M166" s="127"/>
      <c r="N166" s="128"/>
      <c r="O166" s="127"/>
      <c r="P166" s="127"/>
      <c r="Q166" s="75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  <c r="AK166" s="127"/>
      <c r="AL166" s="127"/>
      <c r="AM166" s="127"/>
      <c r="AN166" s="127"/>
      <c r="AO166" s="127"/>
      <c r="AP166" s="127"/>
      <c r="AQ166" s="127"/>
      <c r="AR166" s="127"/>
      <c r="AS166" s="128"/>
      <c r="AT166" s="128"/>
      <c r="AU166" s="128"/>
      <c r="AV166" s="128"/>
      <c r="AW166" s="128"/>
      <c r="AX166" s="128"/>
      <c r="AY166" s="128"/>
      <c r="AZ166" s="128"/>
      <c r="BA166" s="128"/>
      <c r="BB166" s="128"/>
      <c r="BC166" s="128"/>
      <c r="BD166" s="128"/>
      <c r="BE166" s="127"/>
      <c r="BF166" s="127"/>
      <c r="BG166" s="127"/>
      <c r="BH166" s="127"/>
      <c r="BI166" s="127"/>
      <c r="BJ166" s="127"/>
      <c r="BK166" s="127"/>
      <c r="BL166" s="127"/>
      <c r="BM166" s="127"/>
      <c r="BN166" s="127"/>
      <c r="BO166" s="127"/>
      <c r="BP166" s="127"/>
      <c r="BQ166" s="127"/>
      <c r="BR166" s="127"/>
      <c r="BS166" s="127"/>
      <c r="BT166" s="127"/>
      <c r="BU166" s="127"/>
      <c r="BV166" s="127"/>
      <c r="BW166" s="75"/>
      <c r="BX166" s="75"/>
      <c r="BY166" s="75"/>
      <c r="BZ166" s="75"/>
      <c r="CA166" s="75"/>
      <c r="CB166" s="75"/>
      <c r="CC166" s="75"/>
      <c r="CD166" s="75"/>
      <c r="CE166" s="75"/>
      <c r="CF166" s="75"/>
      <c r="CG166" s="75"/>
      <c r="CH166" s="75"/>
      <c r="CI166" s="75"/>
      <c r="CJ166" s="75"/>
      <c r="CK166" s="75"/>
      <c r="CL166" s="75"/>
      <c r="CM166" s="75"/>
      <c r="CN166" s="75"/>
      <c r="CO166" s="75"/>
      <c r="CP166" s="75"/>
      <c r="CQ166" s="76"/>
      <c r="CR166" s="76"/>
      <c r="CS166" s="76"/>
      <c r="CT166" s="75"/>
      <c r="CV166" s="11"/>
      <c r="CW166" s="15"/>
      <c r="CX166" s="11"/>
      <c r="CY166" s="11"/>
      <c r="CZ166" s="11"/>
      <c r="DA166" s="99" t="s">
        <v>524</v>
      </c>
      <c r="DB166" s="11" t="e">
        <f aca="false">VLOOKUP(DA166,$CT$12:$CU$326,2,0)</f>
        <v>#N/A</v>
      </c>
      <c r="DC166" s="11" t="e">
        <f aca="false">VLOOKUP(DA166,$CT$12:$CV$326,3,0)</f>
        <v>#N/A</v>
      </c>
      <c r="DD166" s="11"/>
      <c r="DE166" s="100" t="n">
        <v>250</v>
      </c>
      <c r="DF166" s="11" t="n">
        <v>9154993</v>
      </c>
      <c r="DG166" s="11" t="n">
        <v>11126</v>
      </c>
      <c r="DH166" s="11"/>
      <c r="DI166" s="11" t="s">
        <v>525</v>
      </c>
      <c r="DJ166" s="11" t="n">
        <f aca="false">E166</f>
        <v>0</v>
      </c>
      <c r="DK166" s="101" t="n">
        <f aca="false">D166</f>
        <v>314</v>
      </c>
      <c r="DL166" s="11" t="n">
        <f aca="false">DK166*DJ166</f>
        <v>0</v>
      </c>
      <c r="DM166" s="11"/>
      <c r="DN166" s="11" t="n">
        <v>188</v>
      </c>
      <c r="DO166" s="11"/>
      <c r="DP166" s="11"/>
      <c r="DQ166" s="11"/>
      <c r="DR166" s="11"/>
      <c r="DS166" s="11"/>
      <c r="DT166" s="11"/>
      <c r="DU166" s="15"/>
      <c r="DV166" s="15"/>
      <c r="DW166" s="15"/>
      <c r="DX166" s="32"/>
      <c r="DY166" s="32"/>
      <c r="DZ166" s="32"/>
      <c r="EA166" s="32"/>
      <c r="EB166" s="102"/>
      <c r="EC166" s="102"/>
      <c r="ED166" s="102"/>
      <c r="EE166" s="102"/>
      <c r="EF166" s="102"/>
      <c r="EG166" s="88"/>
      <c r="EH166" s="88"/>
      <c r="EI166" s="88"/>
      <c r="EJ166" s="88"/>
      <c r="EK166" s="102"/>
      <c r="EL166" s="102"/>
      <c r="EM166" s="102"/>
      <c r="EN166" s="88"/>
      <c r="EO166" s="88"/>
      <c r="EP166" s="88"/>
      <c r="EQ166" s="88"/>
      <c r="ER166" s="88"/>
      <c r="ES166" s="88"/>
      <c r="ET166" s="88"/>
      <c r="EU166" s="88"/>
      <c r="EV166" s="88"/>
      <c r="EW166" s="88"/>
      <c r="EX166" s="88"/>
      <c r="EY166" s="88"/>
      <c r="EZ166" s="88"/>
      <c r="FA166" s="88"/>
      <c r="FB166" s="88"/>
      <c r="FC166" s="88"/>
      <c r="FD166" s="88"/>
      <c r="FE166" s="88"/>
      <c r="FF166" s="88"/>
      <c r="FG166" s="88"/>
      <c r="FH166" s="88"/>
      <c r="FI166" s="88"/>
      <c r="FJ166" s="88"/>
      <c r="FK166" s="88"/>
      <c r="FL166" s="88"/>
      <c r="FM166" s="88"/>
      <c r="FN166" s="88"/>
      <c r="FO166" s="88"/>
      <c r="FP166" s="88"/>
      <c r="FQ166" s="88"/>
      <c r="FR166" s="88"/>
      <c r="FS166" s="88"/>
      <c r="FT166" s="88"/>
      <c r="FU166" s="88"/>
      <c r="FV166" s="88"/>
      <c r="FW166" s="88"/>
      <c r="FX166" s="88"/>
      <c r="FY166" s="88"/>
      <c r="FZ166" s="88"/>
      <c r="GA166" s="88"/>
      <c r="GB166" s="88"/>
      <c r="GC166" s="88"/>
      <c r="GD166" s="88"/>
      <c r="GE166" s="88"/>
      <c r="GF166" s="88"/>
      <c r="GG166" s="88"/>
      <c r="GH166" s="88"/>
      <c r="GI166" s="88"/>
      <c r="GJ166" s="88"/>
      <c r="GK166" s="88"/>
      <c r="GL166" s="88"/>
      <c r="GM166" s="103"/>
      <c r="GN166" s="88"/>
      <c r="GO166" s="104" t="n">
        <f aca="false">C166+2</f>
        <v>17.7</v>
      </c>
      <c r="GP166" s="105" t="n">
        <f aca="false">GO166*20</f>
        <v>354</v>
      </c>
      <c r="GQ166" s="90"/>
      <c r="GR166" s="90"/>
      <c r="GS166" s="90"/>
      <c r="GT166" s="90"/>
      <c r="GU166" s="90"/>
      <c r="GV166" s="90"/>
      <c r="GW166" s="90"/>
      <c r="GX166" s="90"/>
      <c r="GY166" s="90"/>
      <c r="GZ166" s="90"/>
      <c r="HA166" s="88"/>
      <c r="HB166" s="88"/>
      <c r="HC166" s="88"/>
      <c r="HD166" s="88"/>
      <c r="HE166" s="88"/>
    </row>
    <row r="167" customFormat="false" ht="15" hidden="false" customHeight="true" outlineLevel="0" collapsed="false">
      <c r="A167" s="129" t="s">
        <v>526</v>
      </c>
      <c r="B167" s="131" t="n">
        <v>1</v>
      </c>
      <c r="C167" s="93" t="n">
        <v>15.7</v>
      </c>
      <c r="D167" s="116" t="n">
        <f aca="false">C167*20</f>
        <v>314</v>
      </c>
      <c r="E167" s="94"/>
      <c r="F167" s="95" t="n">
        <f aca="false">E167*D167</f>
        <v>0</v>
      </c>
      <c r="G167" s="114" t="s">
        <v>527</v>
      </c>
      <c r="H167" s="132"/>
      <c r="I167" s="152" t="s">
        <v>28</v>
      </c>
      <c r="J167" s="67"/>
      <c r="K167" s="67"/>
      <c r="L167" s="97"/>
      <c r="M167" s="75"/>
      <c r="N167" s="128"/>
      <c r="O167" s="127"/>
      <c r="P167" s="127"/>
      <c r="Q167" s="75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  <c r="AK167" s="127"/>
      <c r="AL167" s="127"/>
      <c r="AM167" s="127"/>
      <c r="AN167" s="127"/>
      <c r="AO167" s="127"/>
      <c r="AP167" s="127"/>
      <c r="AQ167" s="127"/>
      <c r="AR167" s="127"/>
      <c r="AS167" s="128"/>
      <c r="AT167" s="128"/>
      <c r="AU167" s="128"/>
      <c r="AV167" s="128"/>
      <c r="AW167" s="128"/>
      <c r="AX167" s="128"/>
      <c r="AY167" s="128"/>
      <c r="AZ167" s="76"/>
      <c r="BA167" s="76"/>
      <c r="BB167" s="76"/>
      <c r="BC167" s="76"/>
      <c r="BD167" s="76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  <c r="BO167" s="75"/>
      <c r="BP167" s="75"/>
      <c r="BQ167" s="75"/>
      <c r="BR167" s="75"/>
      <c r="BS167" s="75"/>
      <c r="BT167" s="75"/>
      <c r="BU167" s="75"/>
      <c r="BV167" s="75"/>
      <c r="BW167" s="75"/>
      <c r="BX167" s="75"/>
      <c r="BY167" s="75"/>
      <c r="BZ167" s="75"/>
      <c r="CA167" s="75"/>
      <c r="CB167" s="75"/>
      <c r="CC167" s="75"/>
      <c r="CD167" s="75"/>
      <c r="CE167" s="75"/>
      <c r="CF167" s="75"/>
      <c r="CG167" s="75"/>
      <c r="CH167" s="75"/>
      <c r="CI167" s="75"/>
      <c r="CJ167" s="75"/>
      <c r="CK167" s="75"/>
      <c r="CL167" s="75"/>
      <c r="CM167" s="75"/>
      <c r="CN167" s="75"/>
      <c r="CO167" s="75"/>
      <c r="CP167" s="75"/>
      <c r="CQ167" s="76"/>
      <c r="CR167" s="76"/>
      <c r="CS167" s="76"/>
      <c r="CT167" s="75"/>
      <c r="CV167" s="11"/>
      <c r="CW167" s="15"/>
      <c r="CX167" s="11"/>
      <c r="CY167" s="11"/>
      <c r="CZ167" s="11"/>
      <c r="DA167" s="99" t="s">
        <v>526</v>
      </c>
      <c r="DB167" s="11" t="e">
        <f aca="false">VLOOKUP(DA167,$CT$12:$CU$326,2,0)</f>
        <v>#N/A</v>
      </c>
      <c r="DC167" s="11" t="e">
        <f aca="false">VLOOKUP(DA167,$CT$12:$CV$326,3,0)</f>
        <v>#N/A</v>
      </c>
      <c r="DD167" s="11"/>
      <c r="DE167" s="100" t="n">
        <v>250</v>
      </c>
      <c r="DF167" s="11" t="n">
        <v>9253700</v>
      </c>
      <c r="DG167" s="11" t="n">
        <v>11126</v>
      </c>
      <c r="DH167" s="11"/>
      <c r="DI167" s="11" t="s">
        <v>528</v>
      </c>
      <c r="DJ167" s="11" t="n">
        <f aca="false">E167</f>
        <v>0</v>
      </c>
      <c r="DK167" s="101" t="n">
        <f aca="false">D167</f>
        <v>314</v>
      </c>
      <c r="DL167" s="11" t="n">
        <f aca="false">DK167*DJ167</f>
        <v>0</v>
      </c>
      <c r="DM167" s="11"/>
      <c r="DN167" s="11" t="n">
        <v>189</v>
      </c>
      <c r="DO167" s="11"/>
      <c r="DP167" s="11"/>
      <c r="DQ167" s="11"/>
      <c r="DR167" s="11"/>
      <c r="DS167" s="11"/>
      <c r="DT167" s="11"/>
      <c r="DU167" s="15"/>
      <c r="DV167" s="15"/>
      <c r="DW167" s="15"/>
      <c r="DX167" s="32"/>
      <c r="DY167" s="32"/>
      <c r="DZ167" s="32"/>
      <c r="EA167" s="32"/>
      <c r="EB167" s="86"/>
      <c r="EC167" s="86"/>
      <c r="ED167" s="86"/>
      <c r="EE167" s="86"/>
      <c r="EF167" s="86"/>
      <c r="EG167" s="87"/>
      <c r="EH167" s="87"/>
      <c r="EI167" s="87"/>
      <c r="EJ167" s="87"/>
      <c r="EK167" s="86"/>
      <c r="EL167" s="86"/>
      <c r="EM167" s="86"/>
      <c r="EN167" s="87"/>
      <c r="EO167" s="87"/>
      <c r="EP167" s="87"/>
      <c r="EQ167" s="87"/>
      <c r="ER167" s="87"/>
      <c r="ES167" s="87"/>
      <c r="ET167" s="87"/>
      <c r="EU167" s="87"/>
      <c r="EV167" s="87"/>
      <c r="EW167" s="87"/>
      <c r="EX167" s="87"/>
      <c r="EY167" s="87"/>
      <c r="EZ167" s="87"/>
      <c r="FA167" s="87"/>
      <c r="FB167" s="87"/>
      <c r="FC167" s="87"/>
      <c r="FD167" s="87"/>
      <c r="FE167" s="87"/>
      <c r="FF167" s="87"/>
      <c r="FG167" s="87"/>
      <c r="FH167" s="87"/>
      <c r="FI167" s="87"/>
      <c r="FJ167" s="87"/>
      <c r="FK167" s="87"/>
      <c r="FL167" s="87"/>
      <c r="FM167" s="87"/>
      <c r="FN167" s="87"/>
      <c r="FO167" s="87"/>
      <c r="FP167" s="87"/>
      <c r="FQ167" s="87"/>
      <c r="FR167" s="87"/>
      <c r="FS167" s="87"/>
      <c r="FT167" s="87"/>
      <c r="FU167" s="87"/>
      <c r="FV167" s="87"/>
      <c r="FW167" s="87"/>
      <c r="FX167" s="87"/>
      <c r="FY167" s="87"/>
      <c r="FZ167" s="87"/>
      <c r="GA167" s="87"/>
      <c r="GB167" s="87"/>
      <c r="GC167" s="87"/>
      <c r="GD167" s="87"/>
      <c r="GE167" s="87"/>
      <c r="GF167" s="87"/>
      <c r="GG167" s="87"/>
      <c r="GH167" s="87"/>
      <c r="GI167" s="87"/>
      <c r="GJ167" s="87"/>
      <c r="GK167" s="87"/>
      <c r="GL167" s="87"/>
      <c r="GM167" s="103"/>
      <c r="GN167" s="87"/>
      <c r="GO167" s="104" t="n">
        <f aca="false">C167+2</f>
        <v>17.7</v>
      </c>
      <c r="GP167" s="105" t="n">
        <f aca="false">GO167*20</f>
        <v>354</v>
      </c>
      <c r="GQ167" s="89"/>
      <c r="GR167" s="89"/>
      <c r="GS167" s="89"/>
      <c r="GT167" s="89"/>
      <c r="GU167" s="89"/>
      <c r="GV167" s="89"/>
      <c r="GW167" s="89"/>
      <c r="GX167" s="89"/>
      <c r="GY167" s="89"/>
      <c r="GZ167" s="89"/>
      <c r="HA167" s="87"/>
      <c r="HB167" s="87"/>
      <c r="HC167" s="87"/>
      <c r="HD167" s="87"/>
      <c r="HE167" s="87"/>
    </row>
    <row r="168" customFormat="false" ht="15" hidden="false" customHeight="true" outlineLevel="0" collapsed="false">
      <c r="A168" s="129" t="s">
        <v>529</v>
      </c>
      <c r="B168" s="131" t="n">
        <v>0.5</v>
      </c>
      <c r="C168" s="93" t="n">
        <v>17.27</v>
      </c>
      <c r="D168" s="116" t="n">
        <f aca="false">C168*20</f>
        <v>345.4</v>
      </c>
      <c r="E168" s="94"/>
      <c r="F168" s="95" t="n">
        <f aca="false">E168*D168</f>
        <v>0</v>
      </c>
      <c r="G168" s="114" t="s">
        <v>530</v>
      </c>
      <c r="H168" s="132"/>
      <c r="I168" s="152" t="s">
        <v>28</v>
      </c>
      <c r="J168" s="67"/>
      <c r="K168" s="67"/>
      <c r="L168" s="97"/>
      <c r="M168" s="75"/>
      <c r="N168" s="128"/>
      <c r="O168" s="127"/>
      <c r="P168" s="127"/>
      <c r="Q168" s="75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  <c r="AK168" s="127"/>
      <c r="AL168" s="127"/>
      <c r="AM168" s="127"/>
      <c r="AN168" s="127"/>
      <c r="AO168" s="127"/>
      <c r="AP168" s="127"/>
      <c r="AQ168" s="127"/>
      <c r="AR168" s="127"/>
      <c r="AS168" s="128"/>
      <c r="AT168" s="128"/>
      <c r="AU168" s="128"/>
      <c r="AV168" s="128"/>
      <c r="AW168" s="128"/>
      <c r="AX168" s="128"/>
      <c r="AY168" s="128"/>
      <c r="AZ168" s="76"/>
      <c r="BA168" s="76"/>
      <c r="BB168" s="76"/>
      <c r="BC168" s="76"/>
      <c r="BD168" s="76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  <c r="BO168" s="75"/>
      <c r="BP168" s="75"/>
      <c r="BQ168" s="75"/>
      <c r="BR168" s="75"/>
      <c r="BS168" s="75"/>
      <c r="BT168" s="75"/>
      <c r="BU168" s="75"/>
      <c r="BV168" s="75"/>
      <c r="BW168" s="75"/>
      <c r="BX168" s="75"/>
      <c r="BY168" s="75"/>
      <c r="BZ168" s="75"/>
      <c r="CA168" s="75"/>
      <c r="CB168" s="75"/>
      <c r="CC168" s="75"/>
      <c r="CD168" s="75"/>
      <c r="CE168" s="75"/>
      <c r="CF168" s="75"/>
      <c r="CG168" s="75"/>
      <c r="CH168" s="75"/>
      <c r="CI168" s="75"/>
      <c r="CJ168" s="75"/>
      <c r="CK168" s="75"/>
      <c r="CL168" s="75"/>
      <c r="CM168" s="75"/>
      <c r="CN168" s="75"/>
      <c r="CO168" s="75"/>
      <c r="CP168" s="75"/>
      <c r="CQ168" s="76"/>
      <c r="CR168" s="76"/>
      <c r="CS168" s="76"/>
      <c r="CT168" s="75"/>
      <c r="CV168" s="11"/>
      <c r="CW168" s="15"/>
      <c r="CX168" s="11"/>
      <c r="CY168" s="11"/>
      <c r="CZ168" s="11"/>
      <c r="DA168" s="99" t="s">
        <v>529</v>
      </c>
      <c r="DB168" s="11" t="e">
        <f aca="false">VLOOKUP(DA168,$CT$12:$CU$326,2,0)</f>
        <v>#N/A</v>
      </c>
      <c r="DC168" s="11" t="e">
        <f aca="false">VLOOKUP(DA168,$CT$12:$CV$326,3,0)</f>
        <v>#N/A</v>
      </c>
      <c r="DD168" s="11"/>
      <c r="DE168" s="100" t="n">
        <v>250</v>
      </c>
      <c r="DF168" s="11"/>
      <c r="DG168" s="11"/>
      <c r="DH168" s="11"/>
      <c r="DI168" s="11" t="s">
        <v>531</v>
      </c>
      <c r="DJ168" s="11" t="n">
        <f aca="false">E168</f>
        <v>0</v>
      </c>
      <c r="DK168" s="101" t="n">
        <f aca="false">D168</f>
        <v>345.4</v>
      </c>
      <c r="DL168" s="11" t="n">
        <f aca="false">DK168*DJ168</f>
        <v>0</v>
      </c>
      <c r="DM168" s="11"/>
      <c r="DN168" s="11" t="n">
        <v>190</v>
      </c>
      <c r="DO168" s="11"/>
      <c r="DP168" s="11"/>
      <c r="DQ168" s="11"/>
      <c r="DR168" s="11"/>
      <c r="DS168" s="11"/>
      <c r="DT168" s="11"/>
      <c r="DU168" s="15"/>
      <c r="DV168" s="15"/>
      <c r="DW168" s="15"/>
      <c r="DX168" s="32"/>
      <c r="DY168" s="32"/>
      <c r="DZ168" s="32"/>
      <c r="EA168" s="32"/>
      <c r="EB168" s="86"/>
      <c r="EC168" s="86"/>
      <c r="ED168" s="86"/>
      <c r="EE168" s="86"/>
      <c r="EF168" s="86"/>
      <c r="EG168" s="87"/>
      <c r="EH168" s="87"/>
      <c r="EI168" s="87"/>
      <c r="EJ168" s="87"/>
      <c r="EK168" s="86"/>
      <c r="EL168" s="86"/>
      <c r="EM168" s="86"/>
      <c r="EN168" s="87"/>
      <c r="EO168" s="87"/>
      <c r="EP168" s="87"/>
      <c r="EQ168" s="87"/>
      <c r="ER168" s="87"/>
      <c r="ES168" s="87"/>
      <c r="ET168" s="87"/>
      <c r="EU168" s="87"/>
      <c r="EV168" s="87"/>
      <c r="EW168" s="87"/>
      <c r="EX168" s="87"/>
      <c r="EY168" s="87"/>
      <c r="EZ168" s="87"/>
      <c r="FA168" s="87"/>
      <c r="FB168" s="87"/>
      <c r="FC168" s="87"/>
      <c r="FD168" s="87"/>
      <c r="FE168" s="87"/>
      <c r="FF168" s="87"/>
      <c r="FG168" s="87"/>
      <c r="FH168" s="87"/>
      <c r="FI168" s="87"/>
      <c r="FJ168" s="87"/>
      <c r="FK168" s="87"/>
      <c r="FL168" s="87"/>
      <c r="FM168" s="87"/>
      <c r="FN168" s="87"/>
      <c r="FO168" s="87"/>
      <c r="FP168" s="87"/>
      <c r="FQ168" s="87"/>
      <c r="FR168" s="87"/>
      <c r="FS168" s="87"/>
      <c r="FT168" s="87"/>
      <c r="FU168" s="87"/>
      <c r="FV168" s="87"/>
      <c r="FW168" s="87"/>
      <c r="FX168" s="87"/>
      <c r="FY168" s="87"/>
      <c r="FZ168" s="87"/>
      <c r="GA168" s="87"/>
      <c r="GB168" s="87"/>
      <c r="GC168" s="87"/>
      <c r="GD168" s="87"/>
      <c r="GE168" s="87"/>
      <c r="GF168" s="87"/>
      <c r="GG168" s="87"/>
      <c r="GH168" s="87"/>
      <c r="GI168" s="87"/>
      <c r="GJ168" s="87"/>
      <c r="GK168" s="87"/>
      <c r="GL168" s="87"/>
      <c r="GM168" s="103"/>
      <c r="GN168" s="87"/>
      <c r="GO168" s="104" t="n">
        <f aca="false">C168+2</f>
        <v>19.27</v>
      </c>
      <c r="GP168" s="105" t="n">
        <f aca="false">GO168*20</f>
        <v>385.4</v>
      </c>
      <c r="GQ168" s="89"/>
      <c r="GR168" s="89"/>
      <c r="GS168" s="89"/>
      <c r="GT168" s="89"/>
      <c r="GU168" s="89"/>
      <c r="GV168" s="89"/>
      <c r="GW168" s="89"/>
      <c r="GX168" s="89"/>
      <c r="GY168" s="89"/>
      <c r="GZ168" s="89"/>
      <c r="HA168" s="87"/>
      <c r="HB168" s="87"/>
      <c r="HC168" s="87"/>
      <c r="HD168" s="87"/>
      <c r="HE168" s="87"/>
    </row>
    <row r="169" customFormat="false" ht="15" hidden="false" customHeight="false" outlineLevel="0" collapsed="false">
      <c r="A169" s="91" t="s">
        <v>532</v>
      </c>
      <c r="B169" s="112" t="n">
        <v>0.5</v>
      </c>
      <c r="C169" s="93" t="n">
        <v>15.7</v>
      </c>
      <c r="D169" s="116" t="n">
        <f aca="false">C169*20</f>
        <v>314</v>
      </c>
      <c r="E169" s="94"/>
      <c r="F169" s="95" t="n">
        <f aca="false">E169*D169</f>
        <v>0</v>
      </c>
      <c r="G169" s="114" t="s">
        <v>533</v>
      </c>
      <c r="H169" s="64"/>
      <c r="I169" s="152" t="s">
        <v>28</v>
      </c>
      <c r="J169" s="67"/>
      <c r="K169" s="67"/>
      <c r="L169" s="97"/>
      <c r="M169" s="68"/>
      <c r="N169" s="67"/>
      <c r="O169" s="72"/>
      <c r="P169" s="72"/>
      <c r="Q169" s="68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2"/>
      <c r="AI169" s="72"/>
      <c r="AJ169" s="72"/>
      <c r="AK169" s="72"/>
      <c r="AL169" s="72"/>
      <c r="AM169" s="72"/>
      <c r="AN169" s="72"/>
      <c r="AO169" s="72"/>
      <c r="AP169" s="72"/>
      <c r="AQ169" s="72"/>
      <c r="AR169" s="72"/>
      <c r="AS169" s="67"/>
      <c r="AT169" s="67"/>
      <c r="AU169" s="67"/>
      <c r="AV169" s="67"/>
      <c r="AW169" s="67"/>
      <c r="AX169" s="67"/>
      <c r="AY169" s="67"/>
      <c r="AZ169" s="66"/>
      <c r="BA169" s="66"/>
      <c r="BB169" s="66"/>
      <c r="BC169" s="66"/>
      <c r="BD169" s="66"/>
      <c r="BE169" s="68"/>
      <c r="BF169" s="68"/>
      <c r="BG169" s="68"/>
      <c r="BH169" s="68"/>
      <c r="BI169" s="68"/>
      <c r="BJ169" s="68"/>
      <c r="BK169" s="68"/>
      <c r="BL169" s="68"/>
      <c r="BM169" s="68"/>
      <c r="BN169" s="68"/>
      <c r="BO169" s="68"/>
      <c r="BP169" s="68"/>
      <c r="BQ169" s="68"/>
      <c r="BR169" s="68"/>
      <c r="BS169" s="68"/>
      <c r="BT169" s="68"/>
      <c r="BU169" s="68"/>
      <c r="BV169" s="68"/>
      <c r="BW169" s="68"/>
      <c r="BX169" s="68"/>
      <c r="BY169" s="68"/>
      <c r="BZ169" s="68"/>
      <c r="CA169" s="68"/>
      <c r="CB169" s="68"/>
      <c r="CC169" s="68"/>
      <c r="CD169" s="68"/>
      <c r="CE169" s="68"/>
      <c r="CF169" s="68"/>
      <c r="CG169" s="68"/>
      <c r="CH169" s="68"/>
      <c r="CI169" s="68"/>
      <c r="CJ169" s="68"/>
      <c r="CK169" s="68"/>
      <c r="CL169" s="68"/>
      <c r="CM169" s="68"/>
      <c r="CN169" s="68"/>
      <c r="CO169" s="68"/>
      <c r="CP169" s="68"/>
      <c r="CQ169" s="66"/>
      <c r="CR169" s="66"/>
      <c r="CS169" s="66"/>
      <c r="CT169" s="68"/>
      <c r="CV169" s="11"/>
      <c r="CW169" s="15"/>
      <c r="CX169" s="11"/>
      <c r="CY169" s="11"/>
      <c r="CZ169" s="11"/>
      <c r="DA169" s="99" t="s">
        <v>532</v>
      </c>
      <c r="DB169" s="11" t="e">
        <f aca="false">VLOOKUP(DA169,$CT$12:$CU$326,2,0)</f>
        <v>#N/A</v>
      </c>
      <c r="DC169" s="11" t="e">
        <f aca="false">VLOOKUP(DA169,$CT$12:$CV$326,3,0)</f>
        <v>#N/A</v>
      </c>
      <c r="DD169" s="11"/>
      <c r="DE169" s="100" t="n">
        <v>250</v>
      </c>
      <c r="DF169" s="11"/>
      <c r="DG169" s="11"/>
      <c r="DH169" s="11" t="s">
        <v>534</v>
      </c>
      <c r="DI169" s="11" t="s">
        <v>535</v>
      </c>
      <c r="DJ169" s="11" t="n">
        <f aca="false">E169</f>
        <v>0</v>
      </c>
      <c r="DK169" s="101" t="n">
        <f aca="false">D169</f>
        <v>314</v>
      </c>
      <c r="DL169" s="11" t="n">
        <f aca="false">DK169*DJ169</f>
        <v>0</v>
      </c>
      <c r="DM169" s="11"/>
      <c r="DN169" s="11" t="n">
        <v>191</v>
      </c>
      <c r="DO169" s="11"/>
      <c r="DP169" s="11"/>
      <c r="DQ169" s="11"/>
      <c r="DR169" s="11"/>
      <c r="DS169" s="11"/>
      <c r="DT169" s="11"/>
      <c r="DU169" s="15"/>
      <c r="DV169" s="15"/>
      <c r="DW169" s="15"/>
      <c r="DX169" s="32"/>
      <c r="DY169" s="32"/>
      <c r="DZ169" s="32"/>
      <c r="EA169" s="32"/>
      <c r="EB169" s="102"/>
      <c r="EC169" s="102"/>
      <c r="ED169" s="102"/>
      <c r="EE169" s="102"/>
      <c r="EF169" s="102"/>
      <c r="EG169" s="88"/>
      <c r="EH169" s="88"/>
      <c r="EI169" s="88"/>
      <c r="EJ169" s="88"/>
      <c r="EK169" s="102"/>
      <c r="EL169" s="102"/>
      <c r="EM169" s="102"/>
      <c r="EN169" s="88"/>
      <c r="EO169" s="88"/>
      <c r="EP169" s="88"/>
      <c r="EQ169" s="88"/>
      <c r="ER169" s="88"/>
      <c r="ES169" s="88"/>
      <c r="ET169" s="88"/>
      <c r="EU169" s="88"/>
      <c r="EV169" s="88"/>
      <c r="EW169" s="88"/>
      <c r="EX169" s="88"/>
      <c r="EY169" s="88"/>
      <c r="EZ169" s="88"/>
      <c r="FA169" s="88"/>
      <c r="FB169" s="88"/>
      <c r="FC169" s="88"/>
      <c r="FD169" s="88"/>
      <c r="FE169" s="88"/>
      <c r="FF169" s="88"/>
      <c r="FG169" s="88"/>
      <c r="FH169" s="88"/>
      <c r="FI169" s="88"/>
      <c r="FJ169" s="88"/>
      <c r="FK169" s="88"/>
      <c r="FL169" s="88"/>
      <c r="FM169" s="88"/>
      <c r="FN169" s="88"/>
      <c r="FO169" s="88"/>
      <c r="FP169" s="88"/>
      <c r="FQ169" s="88"/>
      <c r="FR169" s="88"/>
      <c r="FS169" s="88"/>
      <c r="FT169" s="88"/>
      <c r="FU169" s="88"/>
      <c r="FV169" s="88"/>
      <c r="FW169" s="88"/>
      <c r="FX169" s="88"/>
      <c r="FY169" s="88"/>
      <c r="FZ169" s="88"/>
      <c r="GA169" s="88"/>
      <c r="GB169" s="88"/>
      <c r="GC169" s="88"/>
      <c r="GD169" s="88"/>
      <c r="GE169" s="88"/>
      <c r="GF169" s="88"/>
      <c r="GG169" s="88"/>
      <c r="GH169" s="88"/>
      <c r="GI169" s="88"/>
      <c r="GJ169" s="88"/>
      <c r="GK169" s="88"/>
      <c r="GL169" s="88"/>
      <c r="GM169" s="103"/>
      <c r="GN169" s="88"/>
      <c r="GO169" s="104" t="n">
        <f aca="false">C169+2</f>
        <v>17.7</v>
      </c>
      <c r="GP169" s="105" t="n">
        <f aca="false">GO169*20</f>
        <v>354</v>
      </c>
      <c r="GQ169" s="90"/>
      <c r="GR169" s="90"/>
      <c r="GS169" s="90"/>
      <c r="GT169" s="90"/>
      <c r="GU169" s="90"/>
      <c r="GV169" s="90"/>
      <c r="GW169" s="90"/>
      <c r="GX169" s="90"/>
      <c r="GY169" s="90"/>
      <c r="GZ169" s="90"/>
      <c r="HA169" s="88"/>
      <c r="HB169" s="88"/>
      <c r="HC169" s="88"/>
      <c r="HD169" s="88"/>
      <c r="HE169" s="88"/>
    </row>
    <row r="170" customFormat="false" ht="15" hidden="false" customHeight="true" outlineLevel="0" collapsed="false">
      <c r="A170" s="91" t="s">
        <v>536</v>
      </c>
      <c r="B170" s="112" t="n">
        <v>0.3</v>
      </c>
      <c r="C170" s="93" t="n">
        <v>17.27</v>
      </c>
      <c r="D170" s="116" t="n">
        <f aca="false">C170*20</f>
        <v>345.4</v>
      </c>
      <c r="E170" s="94"/>
      <c r="F170" s="95" t="n">
        <f aca="false">E170*D170</f>
        <v>0</v>
      </c>
      <c r="G170" s="123" t="n">
        <v>4607164066994</v>
      </c>
      <c r="H170" s="64"/>
      <c r="I170" s="152" t="s">
        <v>28</v>
      </c>
      <c r="J170" s="67"/>
      <c r="K170" s="67"/>
      <c r="L170" s="97"/>
      <c r="M170" s="68"/>
      <c r="N170" s="67"/>
      <c r="O170" s="72"/>
      <c r="P170" s="72"/>
      <c r="Q170" s="68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2"/>
      <c r="AL170" s="72"/>
      <c r="AM170" s="72"/>
      <c r="AN170" s="72"/>
      <c r="AO170" s="72"/>
      <c r="AP170" s="72"/>
      <c r="AQ170" s="72"/>
      <c r="AR170" s="72"/>
      <c r="AS170" s="67"/>
      <c r="AT170" s="67"/>
      <c r="AU170" s="67"/>
      <c r="AV170" s="67"/>
      <c r="AW170" s="67"/>
      <c r="AX170" s="67"/>
      <c r="AY170" s="67"/>
      <c r="AZ170" s="66"/>
      <c r="BA170" s="66"/>
      <c r="BB170" s="66"/>
      <c r="BC170" s="66"/>
      <c r="BD170" s="66"/>
      <c r="BE170" s="68"/>
      <c r="BF170" s="68"/>
      <c r="BG170" s="68"/>
      <c r="BH170" s="68"/>
      <c r="BI170" s="68"/>
      <c r="BJ170" s="68"/>
      <c r="BK170" s="68"/>
      <c r="BL170" s="68"/>
      <c r="BM170" s="68"/>
      <c r="BN170" s="68"/>
      <c r="BO170" s="68"/>
      <c r="BP170" s="68"/>
      <c r="BQ170" s="68"/>
      <c r="BR170" s="68"/>
      <c r="BS170" s="68"/>
      <c r="BT170" s="68"/>
      <c r="BU170" s="68"/>
      <c r="BV170" s="68"/>
      <c r="BW170" s="68"/>
      <c r="BX170" s="68"/>
      <c r="BY170" s="68"/>
      <c r="BZ170" s="68"/>
      <c r="CA170" s="68"/>
      <c r="CB170" s="68"/>
      <c r="CC170" s="68"/>
      <c r="CD170" s="68"/>
      <c r="CE170" s="68"/>
      <c r="CF170" s="68"/>
      <c r="CG170" s="68"/>
      <c r="CH170" s="68"/>
      <c r="CI170" s="68"/>
      <c r="CJ170" s="68"/>
      <c r="CK170" s="68"/>
      <c r="CL170" s="68"/>
      <c r="CM170" s="68"/>
      <c r="CN170" s="68"/>
      <c r="CO170" s="68"/>
      <c r="CP170" s="68"/>
      <c r="CQ170" s="66"/>
      <c r="CR170" s="66"/>
      <c r="CS170" s="66"/>
      <c r="CT170" s="68"/>
      <c r="CV170" s="11"/>
      <c r="CW170" s="15"/>
      <c r="CX170" s="11"/>
      <c r="CY170" s="11"/>
      <c r="CZ170" s="11"/>
      <c r="DA170" s="99" t="s">
        <v>537</v>
      </c>
      <c r="DB170" s="11" t="e">
        <f aca="false">VLOOKUP(DA170,$CT$12:$CU$326,2,0)</f>
        <v>#N/A</v>
      </c>
      <c r="DC170" s="11" t="e">
        <f aca="false">VLOOKUP(DA170,$CT$12:$CV$326,3,0)</f>
        <v>#N/A</v>
      </c>
      <c r="DD170" s="11"/>
      <c r="DE170" s="100" t="n">
        <v>250</v>
      </c>
      <c r="DF170" s="11"/>
      <c r="DG170" s="11"/>
      <c r="DH170" s="11"/>
      <c r="DI170" s="11" t="s">
        <v>538</v>
      </c>
      <c r="DJ170" s="11" t="n">
        <f aca="false">E170</f>
        <v>0</v>
      </c>
      <c r="DK170" s="101" t="n">
        <f aca="false">D170</f>
        <v>345.4</v>
      </c>
      <c r="DL170" s="11" t="n">
        <f aca="false">DK170*DJ170</f>
        <v>0</v>
      </c>
      <c r="DM170" s="11"/>
      <c r="DN170" s="11" t="n">
        <v>192</v>
      </c>
      <c r="DO170" s="11"/>
      <c r="DP170" s="11"/>
      <c r="DQ170" s="11"/>
      <c r="DR170" s="11"/>
      <c r="DS170" s="11"/>
      <c r="DT170" s="11"/>
      <c r="DU170" s="15"/>
      <c r="DV170" s="15"/>
      <c r="DW170" s="15"/>
      <c r="DX170" s="32"/>
      <c r="DY170" s="32"/>
      <c r="DZ170" s="32"/>
      <c r="EA170" s="32"/>
      <c r="EB170" s="102"/>
      <c r="EC170" s="102"/>
      <c r="ED170" s="102"/>
      <c r="EE170" s="102"/>
      <c r="EF170" s="102"/>
      <c r="EG170" s="88"/>
      <c r="EH170" s="88"/>
      <c r="EI170" s="88"/>
      <c r="EJ170" s="88"/>
      <c r="EK170" s="102"/>
      <c r="EL170" s="102"/>
      <c r="EM170" s="102"/>
      <c r="EN170" s="88"/>
      <c r="EO170" s="88"/>
      <c r="EP170" s="88"/>
      <c r="EQ170" s="88"/>
      <c r="ER170" s="88"/>
      <c r="ES170" s="88"/>
      <c r="ET170" s="88"/>
      <c r="EU170" s="88"/>
      <c r="EV170" s="88"/>
      <c r="EW170" s="88"/>
      <c r="EX170" s="88"/>
      <c r="EY170" s="88"/>
      <c r="EZ170" s="88"/>
      <c r="FA170" s="88"/>
      <c r="FB170" s="88"/>
      <c r="FC170" s="88"/>
      <c r="FD170" s="88"/>
      <c r="FE170" s="88"/>
      <c r="FF170" s="88"/>
      <c r="FG170" s="88"/>
      <c r="FH170" s="88"/>
      <c r="FI170" s="88"/>
      <c r="FJ170" s="88"/>
      <c r="FK170" s="88"/>
      <c r="FL170" s="88"/>
      <c r="FM170" s="88"/>
      <c r="FN170" s="88"/>
      <c r="FO170" s="88"/>
      <c r="FP170" s="88"/>
      <c r="FQ170" s="88"/>
      <c r="FR170" s="88"/>
      <c r="FS170" s="88"/>
      <c r="FT170" s="88"/>
      <c r="FU170" s="88"/>
      <c r="FV170" s="88"/>
      <c r="FW170" s="88"/>
      <c r="FX170" s="88"/>
      <c r="FY170" s="88"/>
      <c r="FZ170" s="88"/>
      <c r="GA170" s="88"/>
      <c r="GB170" s="88"/>
      <c r="GC170" s="88"/>
      <c r="GD170" s="88"/>
      <c r="GE170" s="88"/>
      <c r="GF170" s="88"/>
      <c r="GG170" s="88"/>
      <c r="GH170" s="88"/>
      <c r="GI170" s="88"/>
      <c r="GJ170" s="88"/>
      <c r="GK170" s="88"/>
      <c r="GL170" s="88"/>
      <c r="GM170" s="103"/>
      <c r="GN170" s="88"/>
      <c r="GO170" s="104" t="n">
        <f aca="false">C170+2</f>
        <v>19.27</v>
      </c>
      <c r="GP170" s="105" t="n">
        <f aca="false">GO170*20</f>
        <v>385.4</v>
      </c>
      <c r="GQ170" s="90"/>
      <c r="GR170" s="90"/>
      <c r="GS170" s="90"/>
      <c r="GT170" s="90"/>
      <c r="GU170" s="90"/>
      <c r="GV170" s="90"/>
      <c r="GW170" s="90"/>
      <c r="GX170" s="90"/>
      <c r="GY170" s="90"/>
      <c r="GZ170" s="90"/>
      <c r="HA170" s="88"/>
      <c r="HB170" s="88"/>
      <c r="HC170" s="88"/>
      <c r="HD170" s="88"/>
      <c r="HE170" s="88"/>
    </row>
    <row r="171" customFormat="false" ht="15" hidden="false" customHeight="true" outlineLevel="0" collapsed="false">
      <c r="A171" s="91" t="s">
        <v>539</v>
      </c>
      <c r="B171" s="92" t="n">
        <v>0.5</v>
      </c>
      <c r="C171" s="93" t="n">
        <v>15.7</v>
      </c>
      <c r="D171" s="116" t="n">
        <f aca="false">C171*20</f>
        <v>314</v>
      </c>
      <c r="E171" s="94"/>
      <c r="F171" s="95" t="n">
        <f aca="false">E171*D171</f>
        <v>0</v>
      </c>
      <c r="G171" s="123" t="n">
        <v>4607164060923</v>
      </c>
      <c r="H171" s="72"/>
      <c r="I171" s="65" t="s">
        <v>28</v>
      </c>
      <c r="J171" s="67"/>
      <c r="K171" s="67"/>
      <c r="L171" s="97"/>
      <c r="M171" s="68"/>
      <c r="N171" s="67"/>
      <c r="O171" s="67"/>
      <c r="P171" s="67"/>
      <c r="Q171" s="66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6"/>
      <c r="BA171" s="66"/>
      <c r="BB171" s="66"/>
      <c r="BC171" s="66"/>
      <c r="BD171" s="66"/>
      <c r="BE171" s="68"/>
      <c r="BF171" s="68"/>
      <c r="BG171" s="68"/>
      <c r="BH171" s="68"/>
      <c r="BI171" s="68"/>
      <c r="BJ171" s="68"/>
      <c r="BK171" s="68"/>
      <c r="BL171" s="68"/>
      <c r="BM171" s="68"/>
      <c r="BN171" s="68"/>
      <c r="BO171" s="68"/>
      <c r="BP171" s="68"/>
      <c r="BQ171" s="68"/>
      <c r="BR171" s="68"/>
      <c r="BS171" s="68"/>
      <c r="BT171" s="68"/>
      <c r="BU171" s="68"/>
      <c r="BV171" s="68"/>
      <c r="BW171" s="68"/>
      <c r="BX171" s="68"/>
      <c r="BY171" s="68"/>
      <c r="BZ171" s="68"/>
      <c r="CA171" s="68"/>
      <c r="CB171" s="68"/>
      <c r="CC171" s="68"/>
      <c r="CD171" s="68"/>
      <c r="CE171" s="68"/>
      <c r="CF171" s="68"/>
      <c r="CG171" s="68"/>
      <c r="CH171" s="68"/>
      <c r="CI171" s="68"/>
      <c r="CJ171" s="68"/>
      <c r="CK171" s="68"/>
      <c r="CL171" s="68"/>
      <c r="CM171" s="68"/>
      <c r="CN171" s="68"/>
      <c r="CO171" s="68"/>
      <c r="CP171" s="68"/>
      <c r="CQ171" s="66"/>
      <c r="CR171" s="66"/>
      <c r="CS171" s="66"/>
      <c r="CT171" s="68"/>
      <c r="CV171" s="11"/>
      <c r="CW171" s="15"/>
      <c r="CX171" s="11"/>
      <c r="CY171" s="11"/>
      <c r="CZ171" s="11"/>
      <c r="DA171" s="99" t="s">
        <v>540</v>
      </c>
      <c r="DB171" s="11" t="e">
        <f aca="false">VLOOKUP(DA171,$CT$12:$CU$326,2,0)</f>
        <v>#N/A</v>
      </c>
      <c r="DC171" s="11" t="e">
        <f aca="false">VLOOKUP(DA171,$CT$12:$CV$326,3,0)</f>
        <v>#N/A</v>
      </c>
      <c r="DD171" s="11"/>
      <c r="DE171" s="100" t="n">
        <v>250</v>
      </c>
      <c r="DF171" s="11"/>
      <c r="DG171" s="11"/>
      <c r="DH171" s="11" t="s">
        <v>534</v>
      </c>
      <c r="DI171" s="11" t="s">
        <v>541</v>
      </c>
      <c r="DJ171" s="11" t="n">
        <f aca="false">E171</f>
        <v>0</v>
      </c>
      <c r="DK171" s="101" t="n">
        <f aca="false">D171</f>
        <v>314</v>
      </c>
      <c r="DL171" s="11" t="n">
        <f aca="false">DK171*DJ171</f>
        <v>0</v>
      </c>
      <c r="DM171" s="11"/>
      <c r="DN171" s="11" t="n">
        <v>193</v>
      </c>
      <c r="DO171" s="11"/>
      <c r="DP171" s="11"/>
      <c r="DQ171" s="11"/>
      <c r="DR171" s="11"/>
      <c r="DS171" s="11"/>
      <c r="DT171" s="11"/>
      <c r="DU171" s="15"/>
      <c r="DV171" s="15"/>
      <c r="DW171" s="15"/>
      <c r="DX171" s="32"/>
      <c r="DY171" s="32"/>
      <c r="DZ171" s="32"/>
      <c r="EA171" s="32"/>
      <c r="EB171" s="102"/>
      <c r="EC171" s="102"/>
      <c r="ED171" s="102"/>
      <c r="EE171" s="102"/>
      <c r="EF171" s="102"/>
      <c r="EG171" s="88"/>
      <c r="EH171" s="88"/>
      <c r="EI171" s="88"/>
      <c r="EJ171" s="88"/>
      <c r="EK171" s="102"/>
      <c r="EL171" s="102"/>
      <c r="EM171" s="102"/>
      <c r="EN171" s="88"/>
      <c r="EO171" s="88"/>
      <c r="EP171" s="88"/>
      <c r="EQ171" s="88"/>
      <c r="ER171" s="88"/>
      <c r="ES171" s="88"/>
      <c r="ET171" s="88"/>
      <c r="EU171" s="88"/>
      <c r="EV171" s="88"/>
      <c r="EW171" s="88"/>
      <c r="EX171" s="88"/>
      <c r="EY171" s="88"/>
      <c r="EZ171" s="88"/>
      <c r="FA171" s="88"/>
      <c r="FB171" s="88"/>
      <c r="FC171" s="88"/>
      <c r="FD171" s="88"/>
      <c r="FE171" s="88"/>
      <c r="FF171" s="88"/>
      <c r="FG171" s="88"/>
      <c r="FH171" s="88"/>
      <c r="FI171" s="88"/>
      <c r="FJ171" s="88"/>
      <c r="FK171" s="88"/>
      <c r="FL171" s="88"/>
      <c r="FM171" s="88"/>
      <c r="FN171" s="88"/>
      <c r="FO171" s="88"/>
      <c r="FP171" s="88"/>
      <c r="FQ171" s="88"/>
      <c r="FR171" s="88"/>
      <c r="FS171" s="88"/>
      <c r="FT171" s="88"/>
      <c r="FU171" s="88"/>
      <c r="FV171" s="88"/>
      <c r="FW171" s="88"/>
      <c r="FX171" s="88"/>
      <c r="FY171" s="88"/>
      <c r="FZ171" s="88"/>
      <c r="GA171" s="88"/>
      <c r="GB171" s="88"/>
      <c r="GC171" s="88"/>
      <c r="GD171" s="88"/>
      <c r="GE171" s="88"/>
      <c r="GF171" s="88"/>
      <c r="GG171" s="88"/>
      <c r="GH171" s="88"/>
      <c r="GI171" s="88"/>
      <c r="GJ171" s="88"/>
      <c r="GK171" s="88"/>
      <c r="GL171" s="88"/>
      <c r="GM171" s="103"/>
      <c r="GN171" s="88"/>
      <c r="GO171" s="104" t="n">
        <f aca="false">C171+2</f>
        <v>17.7</v>
      </c>
      <c r="GP171" s="105" t="n">
        <f aca="false">GO171*20</f>
        <v>354</v>
      </c>
      <c r="GQ171" s="90"/>
      <c r="GR171" s="90"/>
      <c r="GS171" s="90"/>
      <c r="GT171" s="90"/>
      <c r="GU171" s="90"/>
      <c r="GV171" s="90"/>
      <c r="GW171" s="90"/>
      <c r="GX171" s="90"/>
      <c r="GY171" s="90"/>
      <c r="GZ171" s="90"/>
      <c r="HA171" s="88"/>
      <c r="HB171" s="88"/>
      <c r="HC171" s="88"/>
      <c r="HD171" s="88"/>
      <c r="HE171" s="88"/>
    </row>
    <row r="172" customFormat="false" ht="15" hidden="false" customHeight="true" outlineLevel="0" collapsed="false">
      <c r="A172" s="91" t="s">
        <v>542</v>
      </c>
      <c r="B172" s="112" t="n">
        <v>2</v>
      </c>
      <c r="C172" s="93" t="n">
        <v>15.7</v>
      </c>
      <c r="D172" s="116" t="n">
        <f aca="false">C172*20</f>
        <v>314</v>
      </c>
      <c r="E172" s="94"/>
      <c r="F172" s="95" t="n">
        <f aca="false">E172*D172</f>
        <v>0</v>
      </c>
      <c r="G172" s="114" t="s">
        <v>543</v>
      </c>
      <c r="H172" s="64"/>
      <c r="I172" s="65" t="s">
        <v>28</v>
      </c>
      <c r="J172" s="67"/>
      <c r="K172" s="67"/>
      <c r="L172" s="97"/>
      <c r="M172" s="68"/>
      <c r="N172" s="67"/>
      <c r="O172" s="72"/>
      <c r="P172" s="72"/>
      <c r="Q172" s="68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  <c r="AE172" s="72"/>
      <c r="AF172" s="72"/>
      <c r="AG172" s="72"/>
      <c r="AH172" s="72"/>
      <c r="AI172" s="72"/>
      <c r="AJ172" s="72"/>
      <c r="AK172" s="72"/>
      <c r="AL172" s="72"/>
      <c r="AM172" s="72"/>
      <c r="AN172" s="72"/>
      <c r="AO172" s="72"/>
      <c r="AP172" s="72"/>
      <c r="AQ172" s="72"/>
      <c r="AR172" s="72"/>
      <c r="AS172" s="67"/>
      <c r="AT172" s="67"/>
      <c r="AU172" s="67"/>
      <c r="AV172" s="67"/>
      <c r="AW172" s="67"/>
      <c r="AX172" s="67"/>
      <c r="AY172" s="67"/>
      <c r="AZ172" s="66"/>
      <c r="BA172" s="66"/>
      <c r="BB172" s="66"/>
      <c r="BC172" s="66"/>
      <c r="BD172" s="66"/>
      <c r="BE172" s="68"/>
      <c r="BF172" s="68"/>
      <c r="BG172" s="68"/>
      <c r="BH172" s="68"/>
      <c r="BI172" s="68"/>
      <c r="BJ172" s="68"/>
      <c r="BK172" s="68"/>
      <c r="BL172" s="68"/>
      <c r="BM172" s="68"/>
      <c r="BN172" s="68"/>
      <c r="BO172" s="68"/>
      <c r="BP172" s="68"/>
      <c r="BQ172" s="68"/>
      <c r="BR172" s="68"/>
      <c r="BS172" s="68"/>
      <c r="BT172" s="68"/>
      <c r="BU172" s="68"/>
      <c r="BV172" s="68"/>
      <c r="BW172" s="68"/>
      <c r="BX172" s="68"/>
      <c r="BY172" s="68"/>
      <c r="BZ172" s="68"/>
      <c r="CA172" s="68"/>
      <c r="CB172" s="68"/>
      <c r="CC172" s="68"/>
      <c r="CD172" s="68"/>
      <c r="CE172" s="68"/>
      <c r="CF172" s="68"/>
      <c r="CG172" s="68"/>
      <c r="CH172" s="68"/>
      <c r="CI172" s="68"/>
      <c r="CJ172" s="68"/>
      <c r="CK172" s="68"/>
      <c r="CL172" s="68"/>
      <c r="CM172" s="68"/>
      <c r="CN172" s="68"/>
      <c r="CO172" s="68"/>
      <c r="CP172" s="68"/>
      <c r="CQ172" s="66"/>
      <c r="CR172" s="66"/>
      <c r="CS172" s="66"/>
      <c r="CT172" s="68"/>
      <c r="CV172" s="11"/>
      <c r="CW172" s="15"/>
      <c r="CX172" s="11"/>
      <c r="CY172" s="11"/>
      <c r="CZ172" s="11"/>
      <c r="DA172" s="99" t="s">
        <v>542</v>
      </c>
      <c r="DB172" s="11" t="e">
        <f aca="false">VLOOKUP(DA172,$CT$12:$CU$326,2,0)</f>
        <v>#N/A</v>
      </c>
      <c r="DC172" s="11" t="e">
        <f aca="false">VLOOKUP(DA172,$CT$12:$CV$326,3,0)</f>
        <v>#N/A</v>
      </c>
      <c r="DD172" s="11"/>
      <c r="DE172" s="100" t="n">
        <v>250</v>
      </c>
      <c r="DF172" s="11" t="n">
        <v>9153743</v>
      </c>
      <c r="DG172" s="11" t="n">
        <v>11126</v>
      </c>
      <c r="DH172" s="11"/>
      <c r="DI172" s="11" t="s">
        <v>544</v>
      </c>
      <c r="DJ172" s="11" t="n">
        <f aca="false">E172</f>
        <v>0</v>
      </c>
      <c r="DK172" s="101" t="n">
        <f aca="false">D172</f>
        <v>314</v>
      </c>
      <c r="DL172" s="11" t="n">
        <f aca="false">DK172*DJ172</f>
        <v>0</v>
      </c>
      <c r="DM172" s="11"/>
      <c r="DN172" s="11" t="n">
        <v>194</v>
      </c>
      <c r="DO172" s="11"/>
      <c r="DP172" s="11"/>
      <c r="DQ172" s="11"/>
      <c r="DR172" s="11"/>
      <c r="DS172" s="11"/>
      <c r="DT172" s="11"/>
      <c r="DU172" s="15"/>
      <c r="DV172" s="15"/>
      <c r="DW172" s="15"/>
      <c r="DX172" s="32"/>
      <c r="DY172" s="32"/>
      <c r="DZ172" s="32"/>
      <c r="EA172" s="32"/>
      <c r="EB172" s="102"/>
      <c r="EC172" s="102"/>
      <c r="ED172" s="102"/>
      <c r="EE172" s="102"/>
      <c r="EF172" s="102"/>
      <c r="EG172" s="88"/>
      <c r="EH172" s="88"/>
      <c r="EI172" s="88"/>
      <c r="EJ172" s="88"/>
      <c r="EK172" s="102"/>
      <c r="EL172" s="102"/>
      <c r="EM172" s="102"/>
      <c r="EN172" s="88"/>
      <c r="EO172" s="88"/>
      <c r="EP172" s="88"/>
      <c r="EQ172" s="88"/>
      <c r="ER172" s="88"/>
      <c r="ES172" s="88"/>
      <c r="ET172" s="88"/>
      <c r="EU172" s="88"/>
      <c r="EV172" s="88"/>
      <c r="EW172" s="88"/>
      <c r="EX172" s="88"/>
      <c r="EY172" s="88"/>
      <c r="EZ172" s="88"/>
      <c r="FA172" s="88"/>
      <c r="FB172" s="88"/>
      <c r="FC172" s="88"/>
      <c r="FD172" s="88"/>
      <c r="FE172" s="88"/>
      <c r="FF172" s="88"/>
      <c r="FG172" s="88"/>
      <c r="FH172" s="88"/>
      <c r="FI172" s="88"/>
      <c r="FJ172" s="88"/>
      <c r="FK172" s="88"/>
      <c r="FL172" s="88"/>
      <c r="FM172" s="88"/>
      <c r="FN172" s="88"/>
      <c r="FO172" s="88"/>
      <c r="FP172" s="88"/>
      <c r="FQ172" s="88"/>
      <c r="FR172" s="88"/>
      <c r="FS172" s="88"/>
      <c r="FT172" s="88"/>
      <c r="FU172" s="88"/>
      <c r="FV172" s="88"/>
      <c r="FW172" s="88"/>
      <c r="FX172" s="88"/>
      <c r="FY172" s="88"/>
      <c r="FZ172" s="88"/>
      <c r="GA172" s="88"/>
      <c r="GB172" s="88"/>
      <c r="GC172" s="88"/>
      <c r="GD172" s="88"/>
      <c r="GE172" s="88"/>
      <c r="GF172" s="88"/>
      <c r="GG172" s="88"/>
      <c r="GH172" s="88"/>
      <c r="GI172" s="88"/>
      <c r="GJ172" s="88"/>
      <c r="GK172" s="88"/>
      <c r="GL172" s="88"/>
      <c r="GM172" s="103"/>
      <c r="GN172" s="88"/>
      <c r="GO172" s="104" t="n">
        <f aca="false">C172+2</f>
        <v>17.7</v>
      </c>
      <c r="GP172" s="105" t="n">
        <f aca="false">GO172*20</f>
        <v>354</v>
      </c>
      <c r="GQ172" s="90"/>
      <c r="GR172" s="90"/>
      <c r="GS172" s="90"/>
      <c r="GT172" s="90"/>
      <c r="GU172" s="90"/>
      <c r="GV172" s="90"/>
      <c r="GW172" s="90"/>
      <c r="GX172" s="90"/>
      <c r="GY172" s="90"/>
      <c r="GZ172" s="90"/>
      <c r="HA172" s="88"/>
      <c r="HB172" s="88"/>
      <c r="HC172" s="88"/>
      <c r="HD172" s="88"/>
      <c r="HE172" s="88"/>
    </row>
    <row r="173" customFormat="false" ht="15" hidden="false" customHeight="true" outlineLevel="0" collapsed="false">
      <c r="A173" s="91" t="s">
        <v>545</v>
      </c>
      <c r="B173" s="112" t="n">
        <v>1.5</v>
      </c>
      <c r="C173" s="93" t="n">
        <v>15.7</v>
      </c>
      <c r="D173" s="116" t="n">
        <f aca="false">C173*20</f>
        <v>314</v>
      </c>
      <c r="E173" s="94"/>
      <c r="F173" s="95" t="n">
        <f aca="false">E173*D173</f>
        <v>0</v>
      </c>
      <c r="G173" s="114" t="s">
        <v>546</v>
      </c>
      <c r="H173" s="64"/>
      <c r="I173" s="65" t="s">
        <v>28</v>
      </c>
      <c r="J173" s="67"/>
      <c r="K173" s="67"/>
      <c r="L173" s="97"/>
      <c r="M173" s="68"/>
      <c r="N173" s="67"/>
      <c r="O173" s="72"/>
      <c r="P173" s="72"/>
      <c r="Q173" s="68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67"/>
      <c r="AT173" s="67"/>
      <c r="AU173" s="67"/>
      <c r="AV173" s="67"/>
      <c r="AW173" s="67"/>
      <c r="AX173" s="67"/>
      <c r="AY173" s="67"/>
      <c r="AZ173" s="66"/>
      <c r="BA173" s="66"/>
      <c r="BB173" s="66"/>
      <c r="BC173" s="66"/>
      <c r="BD173" s="66"/>
      <c r="BE173" s="68"/>
      <c r="BF173" s="68"/>
      <c r="BG173" s="68"/>
      <c r="BH173" s="68"/>
      <c r="BI173" s="68"/>
      <c r="BJ173" s="68"/>
      <c r="BK173" s="68"/>
      <c r="BL173" s="68"/>
      <c r="BM173" s="68"/>
      <c r="BN173" s="68"/>
      <c r="BO173" s="68"/>
      <c r="BP173" s="68"/>
      <c r="BQ173" s="68"/>
      <c r="BR173" s="68"/>
      <c r="BS173" s="68"/>
      <c r="BT173" s="68"/>
      <c r="BU173" s="68"/>
      <c r="BV173" s="68"/>
      <c r="BW173" s="68"/>
      <c r="BX173" s="68"/>
      <c r="BY173" s="68"/>
      <c r="BZ173" s="68"/>
      <c r="CA173" s="68"/>
      <c r="CB173" s="68"/>
      <c r="CC173" s="68"/>
      <c r="CD173" s="68"/>
      <c r="CE173" s="68"/>
      <c r="CF173" s="68"/>
      <c r="CG173" s="68"/>
      <c r="CH173" s="68"/>
      <c r="CI173" s="68"/>
      <c r="CJ173" s="68"/>
      <c r="CK173" s="68"/>
      <c r="CL173" s="68"/>
      <c r="CM173" s="68"/>
      <c r="CN173" s="68"/>
      <c r="CO173" s="68"/>
      <c r="CP173" s="68"/>
      <c r="CQ173" s="66"/>
      <c r="CR173" s="66"/>
      <c r="CS173" s="66"/>
      <c r="CT173" s="68"/>
      <c r="CV173" s="11"/>
      <c r="CW173" s="15"/>
      <c r="CX173" s="11"/>
      <c r="CY173" s="11"/>
      <c r="CZ173" s="11"/>
      <c r="DA173" s="99" t="s">
        <v>545</v>
      </c>
      <c r="DB173" s="11" t="e">
        <f aca="false">VLOOKUP(DA173,$CT$12:$CU$326,2,0)</f>
        <v>#N/A</v>
      </c>
      <c r="DC173" s="11" t="e">
        <f aca="false">VLOOKUP(DA173,$CT$12:$CV$326,3,0)</f>
        <v>#N/A</v>
      </c>
      <c r="DD173" s="11"/>
      <c r="DE173" s="100" t="n">
        <v>250</v>
      </c>
      <c r="DF173" s="11"/>
      <c r="DG173" s="11"/>
      <c r="DH173" s="11" t="s">
        <v>534</v>
      </c>
      <c r="DI173" s="11" t="s">
        <v>547</v>
      </c>
      <c r="DJ173" s="11" t="n">
        <f aca="false">E173</f>
        <v>0</v>
      </c>
      <c r="DK173" s="101" t="n">
        <f aca="false">D173</f>
        <v>314</v>
      </c>
      <c r="DL173" s="11" t="n">
        <f aca="false">DK173*DJ173</f>
        <v>0</v>
      </c>
      <c r="DM173" s="11"/>
      <c r="DN173" s="11" t="n">
        <v>195</v>
      </c>
      <c r="DO173" s="11"/>
      <c r="DP173" s="99"/>
      <c r="DQ173" s="98"/>
      <c r="DR173" s="98"/>
      <c r="DS173" s="11"/>
      <c r="DT173" s="11"/>
      <c r="DU173" s="15"/>
      <c r="DV173" s="15"/>
      <c r="DW173" s="15"/>
      <c r="DX173" s="32"/>
      <c r="DY173" s="32"/>
      <c r="DZ173" s="32"/>
      <c r="EA173" s="32"/>
      <c r="EB173" s="102"/>
      <c r="EC173" s="102"/>
      <c r="ED173" s="102"/>
      <c r="EE173" s="102"/>
      <c r="EF173" s="102"/>
      <c r="EG173" s="88"/>
      <c r="EH173" s="88"/>
      <c r="EI173" s="88"/>
      <c r="EJ173" s="88"/>
      <c r="EK173" s="102"/>
      <c r="EL173" s="102"/>
      <c r="EM173" s="102"/>
      <c r="EN173" s="88"/>
      <c r="EO173" s="88"/>
      <c r="EP173" s="88"/>
      <c r="EQ173" s="88"/>
      <c r="ER173" s="88"/>
      <c r="ES173" s="88"/>
      <c r="ET173" s="88"/>
      <c r="EU173" s="88"/>
      <c r="EV173" s="88"/>
      <c r="EW173" s="88"/>
      <c r="EX173" s="88"/>
      <c r="EY173" s="88"/>
      <c r="EZ173" s="88"/>
      <c r="FA173" s="88"/>
      <c r="FB173" s="88"/>
      <c r="FC173" s="88"/>
      <c r="FD173" s="88"/>
      <c r="FE173" s="88"/>
      <c r="FF173" s="88"/>
      <c r="FG173" s="88"/>
      <c r="FH173" s="88"/>
      <c r="FI173" s="88"/>
      <c r="FJ173" s="88"/>
      <c r="FK173" s="88"/>
      <c r="FL173" s="88"/>
      <c r="FM173" s="88"/>
      <c r="FN173" s="88"/>
      <c r="FO173" s="88"/>
      <c r="FP173" s="88"/>
      <c r="FQ173" s="88"/>
      <c r="FR173" s="88"/>
      <c r="FS173" s="88"/>
      <c r="FT173" s="88"/>
      <c r="FU173" s="88"/>
      <c r="FV173" s="88"/>
      <c r="FW173" s="88"/>
      <c r="FX173" s="88"/>
      <c r="FY173" s="88"/>
      <c r="FZ173" s="88"/>
      <c r="GA173" s="88"/>
      <c r="GB173" s="88"/>
      <c r="GC173" s="88"/>
      <c r="GD173" s="88"/>
      <c r="GE173" s="88"/>
      <c r="GF173" s="88"/>
      <c r="GG173" s="88"/>
      <c r="GH173" s="88"/>
      <c r="GI173" s="88"/>
      <c r="GJ173" s="88"/>
      <c r="GK173" s="88"/>
      <c r="GL173" s="88"/>
      <c r="GM173" s="103"/>
      <c r="GN173" s="88"/>
      <c r="GO173" s="104" t="n">
        <f aca="false">C173+2</f>
        <v>17.7</v>
      </c>
      <c r="GP173" s="105" t="n">
        <f aca="false">GO173*20</f>
        <v>354</v>
      </c>
      <c r="GQ173" s="90"/>
      <c r="GR173" s="90"/>
      <c r="GS173" s="90"/>
      <c r="GT173" s="90"/>
      <c r="GU173" s="90"/>
      <c r="GV173" s="90"/>
      <c r="GW173" s="90"/>
      <c r="GX173" s="90"/>
      <c r="GY173" s="90"/>
      <c r="GZ173" s="90"/>
      <c r="HA173" s="88"/>
      <c r="HB173" s="88"/>
      <c r="HC173" s="88"/>
      <c r="HD173" s="88"/>
      <c r="HE173" s="88"/>
    </row>
    <row r="174" customFormat="false" ht="15" hidden="false" customHeight="true" outlineLevel="0" collapsed="false">
      <c r="A174" s="118" t="s">
        <v>548</v>
      </c>
      <c r="B174" s="112" t="n">
        <v>0.5</v>
      </c>
      <c r="C174" s="93" t="n">
        <v>62.8</v>
      </c>
      <c r="D174" s="116" t="n">
        <f aca="false">C174*20</f>
        <v>1256</v>
      </c>
      <c r="E174" s="95"/>
      <c r="F174" s="95" t="n">
        <f aca="false">E174*D174</f>
        <v>0</v>
      </c>
      <c r="G174" s="114" t="s">
        <v>549</v>
      </c>
      <c r="H174" s="64" t="s">
        <v>202</v>
      </c>
      <c r="I174" s="65" t="s">
        <v>203</v>
      </c>
      <c r="J174" s="67"/>
      <c r="K174" s="67"/>
      <c r="L174" s="97"/>
      <c r="M174" s="147"/>
      <c r="N174" s="72"/>
      <c r="O174" s="72"/>
      <c r="P174" s="72"/>
      <c r="Q174" s="68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67"/>
      <c r="AT174" s="67"/>
      <c r="AU174" s="67"/>
      <c r="AV174" s="67"/>
      <c r="AW174" s="67"/>
      <c r="AX174" s="67"/>
      <c r="AY174" s="67"/>
      <c r="AZ174" s="66"/>
      <c r="BA174" s="66"/>
      <c r="BB174" s="66"/>
      <c r="BC174" s="66"/>
      <c r="BD174" s="66"/>
      <c r="BE174" s="68"/>
      <c r="BF174" s="68"/>
      <c r="BG174" s="68"/>
      <c r="BH174" s="68"/>
      <c r="BI174" s="68"/>
      <c r="BJ174" s="68"/>
      <c r="BK174" s="68"/>
      <c r="BL174" s="68"/>
      <c r="BM174" s="68"/>
      <c r="BN174" s="68"/>
      <c r="BO174" s="68"/>
      <c r="BP174" s="68"/>
      <c r="BQ174" s="68"/>
      <c r="BR174" s="68"/>
      <c r="BS174" s="68"/>
      <c r="BT174" s="68"/>
      <c r="BU174" s="68"/>
      <c r="BV174" s="68"/>
      <c r="BW174" s="68"/>
      <c r="BX174" s="68"/>
      <c r="BY174" s="68"/>
      <c r="BZ174" s="68"/>
      <c r="CA174" s="68"/>
      <c r="CB174" s="68"/>
      <c r="CC174" s="68"/>
      <c r="CD174" s="68"/>
      <c r="CE174" s="68"/>
      <c r="CF174" s="68"/>
      <c r="CG174" s="68"/>
      <c r="CH174" s="68"/>
      <c r="CI174" s="68"/>
      <c r="CJ174" s="68"/>
      <c r="CK174" s="68"/>
      <c r="CL174" s="68"/>
      <c r="CM174" s="68"/>
      <c r="CN174" s="68"/>
      <c r="CO174" s="68"/>
      <c r="CP174" s="108"/>
      <c r="CQ174" s="66"/>
      <c r="CR174" s="66"/>
      <c r="CS174" s="66"/>
      <c r="CT174" s="150"/>
      <c r="CU174" s="151"/>
      <c r="CV174" s="151"/>
      <c r="CW174" s="107"/>
      <c r="CX174" s="108"/>
      <c r="CY174" s="108"/>
      <c r="CZ174" s="108"/>
      <c r="DA174" s="99" t="s">
        <v>548</v>
      </c>
      <c r="DB174" s="11" t="e">
        <f aca="false">VLOOKUP(DA174,$CT$12:$CU$326,2,0)</f>
        <v>#N/A</v>
      </c>
      <c r="DC174" s="11" t="e">
        <f aca="false">VLOOKUP(DA174,$CT$12:$CV$326,3,0)</f>
        <v>#N/A</v>
      </c>
      <c r="DD174" s="11"/>
      <c r="DE174" s="100" t="n">
        <v>1040</v>
      </c>
      <c r="DF174" s="122"/>
      <c r="DG174" s="122"/>
      <c r="DH174" s="122"/>
      <c r="DI174" s="109" t="s">
        <v>550</v>
      </c>
      <c r="DJ174" s="11" t="n">
        <f aca="false">E174</f>
        <v>0</v>
      </c>
      <c r="DK174" s="101" t="n">
        <f aca="false">D174</f>
        <v>1256</v>
      </c>
      <c r="DL174" s="11" t="n">
        <f aca="false">DK174*DJ174</f>
        <v>0</v>
      </c>
      <c r="DM174" s="11"/>
      <c r="DN174" s="11" t="n">
        <v>196</v>
      </c>
      <c r="DO174" s="11"/>
      <c r="DP174" s="11"/>
      <c r="DQ174" s="11"/>
      <c r="DR174" s="11"/>
      <c r="DS174" s="11"/>
      <c r="DT174" s="11"/>
      <c r="DU174" s="15"/>
      <c r="DV174" s="15"/>
      <c r="DW174" s="15"/>
      <c r="DX174" s="32"/>
      <c r="DY174" s="32"/>
      <c r="DZ174" s="32"/>
      <c r="EA174" s="32"/>
      <c r="EB174" s="102"/>
      <c r="EC174" s="102"/>
      <c r="ED174" s="102"/>
      <c r="EE174" s="102"/>
      <c r="EF174" s="102"/>
      <c r="EG174" s="88"/>
      <c r="EH174" s="88"/>
      <c r="EI174" s="88"/>
      <c r="EJ174" s="88"/>
      <c r="EK174" s="102"/>
      <c r="EL174" s="102"/>
      <c r="EM174" s="102"/>
      <c r="EN174" s="88"/>
      <c r="EO174" s="88"/>
      <c r="EP174" s="88"/>
      <c r="EQ174" s="88"/>
      <c r="ER174" s="88"/>
      <c r="ES174" s="88"/>
      <c r="ET174" s="88"/>
      <c r="EU174" s="88"/>
      <c r="EV174" s="88"/>
      <c r="EW174" s="88"/>
      <c r="EX174" s="88"/>
      <c r="EY174" s="88"/>
      <c r="EZ174" s="88"/>
      <c r="FA174" s="88"/>
      <c r="FB174" s="88"/>
      <c r="FC174" s="88"/>
      <c r="FD174" s="88"/>
      <c r="FE174" s="88"/>
      <c r="FF174" s="88"/>
      <c r="FG174" s="88"/>
      <c r="FH174" s="88"/>
      <c r="FI174" s="88"/>
      <c r="FJ174" s="88"/>
      <c r="FK174" s="88"/>
      <c r="FL174" s="88"/>
      <c r="FM174" s="88"/>
      <c r="FN174" s="88"/>
      <c r="FO174" s="88"/>
      <c r="FP174" s="88"/>
      <c r="FQ174" s="88"/>
      <c r="FR174" s="88"/>
      <c r="FS174" s="88"/>
      <c r="FT174" s="88"/>
      <c r="FU174" s="88"/>
      <c r="FV174" s="88"/>
      <c r="FW174" s="88"/>
      <c r="FX174" s="88"/>
      <c r="FY174" s="88"/>
      <c r="FZ174" s="88"/>
      <c r="GA174" s="88"/>
      <c r="GB174" s="88"/>
      <c r="GC174" s="88"/>
      <c r="GD174" s="88"/>
      <c r="GE174" s="88"/>
      <c r="GF174" s="88"/>
      <c r="GG174" s="88"/>
      <c r="GH174" s="88"/>
      <c r="GI174" s="88"/>
      <c r="GJ174" s="88"/>
      <c r="GK174" s="88"/>
      <c r="GL174" s="88"/>
      <c r="GM174" s="103"/>
      <c r="GN174" s="88"/>
      <c r="GO174" s="104" t="n">
        <f aca="false">C174+2</f>
        <v>64.8</v>
      </c>
      <c r="GP174" s="105" t="n">
        <f aca="false">GO174*20</f>
        <v>1296</v>
      </c>
      <c r="GQ174" s="90"/>
      <c r="GR174" s="90"/>
      <c r="GS174" s="90"/>
      <c r="GT174" s="90"/>
      <c r="GU174" s="90"/>
      <c r="GV174" s="90"/>
      <c r="GW174" s="90"/>
      <c r="GX174" s="90"/>
      <c r="GY174" s="90"/>
      <c r="GZ174" s="90"/>
      <c r="HA174" s="88"/>
      <c r="HB174" s="88"/>
      <c r="HC174" s="88"/>
      <c r="HD174" s="88"/>
      <c r="HE174" s="88"/>
    </row>
    <row r="175" customFormat="false" ht="15" hidden="false" customHeight="true" outlineLevel="0" collapsed="false">
      <c r="A175" s="91" t="s">
        <v>551</v>
      </c>
      <c r="B175" s="112" t="n">
        <v>0.5</v>
      </c>
      <c r="C175" s="93" t="n">
        <v>62.8</v>
      </c>
      <c r="D175" s="116" t="n">
        <f aca="false">C175*20</f>
        <v>1256</v>
      </c>
      <c r="E175" s="94"/>
      <c r="F175" s="95" t="n">
        <f aca="false">E175*D175</f>
        <v>0</v>
      </c>
      <c r="G175" s="96" t="s">
        <v>552</v>
      </c>
      <c r="H175" s="64" t="s">
        <v>202</v>
      </c>
      <c r="I175" s="65" t="s">
        <v>203</v>
      </c>
      <c r="J175" s="67"/>
      <c r="K175" s="67"/>
      <c r="L175" s="97"/>
      <c r="M175" s="124"/>
      <c r="N175" s="67"/>
      <c r="O175" s="72"/>
      <c r="P175" s="72"/>
      <c r="Q175" s="68"/>
      <c r="R175" s="72"/>
      <c r="S175" s="72"/>
      <c r="T175" s="72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67"/>
      <c r="AT175" s="67"/>
      <c r="AU175" s="67"/>
      <c r="AV175" s="67"/>
      <c r="AW175" s="67"/>
      <c r="AX175" s="67"/>
      <c r="AY175" s="67"/>
      <c r="AZ175" s="66"/>
      <c r="BA175" s="66"/>
      <c r="BB175" s="66"/>
      <c r="BC175" s="66"/>
      <c r="BD175" s="66"/>
      <c r="BE175" s="68"/>
      <c r="BF175" s="68"/>
      <c r="BG175" s="68"/>
      <c r="BH175" s="68"/>
      <c r="BI175" s="68"/>
      <c r="BJ175" s="68"/>
      <c r="BK175" s="68"/>
      <c r="BL175" s="68"/>
      <c r="BM175" s="68"/>
      <c r="BN175" s="68"/>
      <c r="BO175" s="68"/>
      <c r="BP175" s="68"/>
      <c r="BQ175" s="68"/>
      <c r="BR175" s="68"/>
      <c r="BS175" s="68"/>
      <c r="BT175" s="68"/>
      <c r="BU175" s="68"/>
      <c r="BV175" s="68"/>
      <c r="BW175" s="68"/>
      <c r="BX175" s="68"/>
      <c r="BY175" s="68"/>
      <c r="BZ175" s="68"/>
      <c r="CA175" s="68"/>
      <c r="CB175" s="68"/>
      <c r="CC175" s="68"/>
      <c r="CD175" s="68"/>
      <c r="CE175" s="68"/>
      <c r="CF175" s="68"/>
      <c r="CG175" s="68"/>
      <c r="CH175" s="68"/>
      <c r="CI175" s="68"/>
      <c r="CJ175" s="68"/>
      <c r="CK175" s="68"/>
      <c r="CL175" s="68"/>
      <c r="CM175" s="68"/>
      <c r="CN175" s="68"/>
      <c r="CO175" s="68"/>
      <c r="CP175" s="68"/>
      <c r="CQ175" s="66"/>
      <c r="CR175" s="66"/>
      <c r="CS175" s="66"/>
      <c r="CT175" s="68"/>
      <c r="CV175" s="11"/>
      <c r="CW175" s="15"/>
      <c r="CX175" s="11"/>
      <c r="CY175" s="11"/>
      <c r="CZ175" s="11"/>
      <c r="DA175" s="99" t="s">
        <v>551</v>
      </c>
      <c r="DB175" s="11" t="e">
        <f aca="false">VLOOKUP(DA175,$CT$12:$CU$326,2,0)</f>
        <v>#N/A</v>
      </c>
      <c r="DC175" s="11" t="e">
        <f aca="false">VLOOKUP(DA175,$CT$12:$CV$326,3,0)</f>
        <v>#N/A</v>
      </c>
      <c r="DD175" s="11"/>
      <c r="DE175" s="100" t="n">
        <v>1040</v>
      </c>
      <c r="DF175" s="11"/>
      <c r="DG175" s="11"/>
      <c r="DH175" s="11"/>
      <c r="DI175" s="11" t="s">
        <v>553</v>
      </c>
      <c r="DJ175" s="11" t="n">
        <f aca="false">E175</f>
        <v>0</v>
      </c>
      <c r="DK175" s="101" t="n">
        <f aca="false">D175</f>
        <v>1256</v>
      </c>
      <c r="DL175" s="11" t="n">
        <f aca="false">DK175*DJ175</f>
        <v>0</v>
      </c>
      <c r="DM175" s="11"/>
      <c r="DN175" s="11" t="n">
        <v>197</v>
      </c>
      <c r="DO175" s="11"/>
      <c r="DP175" s="11"/>
      <c r="DQ175" s="11"/>
      <c r="DR175" s="11"/>
      <c r="DS175" s="11"/>
      <c r="DT175" s="11"/>
      <c r="DU175" s="15"/>
      <c r="DV175" s="15"/>
      <c r="DW175" s="15"/>
      <c r="DX175" s="32"/>
      <c r="DY175" s="32"/>
      <c r="DZ175" s="32"/>
      <c r="EA175" s="32"/>
      <c r="EB175" s="102"/>
      <c r="EC175" s="102"/>
      <c r="ED175" s="102"/>
      <c r="EE175" s="102"/>
      <c r="EF175" s="102"/>
      <c r="EG175" s="88"/>
      <c r="EH175" s="88"/>
      <c r="EI175" s="88"/>
      <c r="EJ175" s="88"/>
      <c r="EK175" s="102"/>
      <c r="EL175" s="102"/>
      <c r="EM175" s="102"/>
      <c r="EN175" s="88"/>
      <c r="EO175" s="88"/>
      <c r="EP175" s="88"/>
      <c r="EQ175" s="88"/>
      <c r="ER175" s="88"/>
      <c r="ES175" s="88"/>
      <c r="ET175" s="88"/>
      <c r="EU175" s="88"/>
      <c r="EV175" s="88"/>
      <c r="EW175" s="88"/>
      <c r="EX175" s="88"/>
      <c r="EY175" s="88"/>
      <c r="EZ175" s="88"/>
      <c r="FA175" s="88"/>
      <c r="FB175" s="88"/>
      <c r="FC175" s="88"/>
      <c r="FD175" s="88"/>
      <c r="FE175" s="88"/>
      <c r="FF175" s="88"/>
      <c r="FG175" s="88"/>
      <c r="FH175" s="88"/>
      <c r="FI175" s="88"/>
      <c r="FJ175" s="88"/>
      <c r="FK175" s="88"/>
      <c r="FL175" s="88"/>
      <c r="FM175" s="88"/>
      <c r="FN175" s="88"/>
      <c r="FO175" s="88"/>
      <c r="FP175" s="88"/>
      <c r="FQ175" s="88"/>
      <c r="FR175" s="88"/>
      <c r="FS175" s="88"/>
      <c r="FT175" s="88"/>
      <c r="FU175" s="88"/>
      <c r="FV175" s="88"/>
      <c r="FW175" s="88"/>
      <c r="FX175" s="88"/>
      <c r="FY175" s="88"/>
      <c r="FZ175" s="88"/>
      <c r="GA175" s="88"/>
      <c r="GB175" s="88"/>
      <c r="GC175" s="88"/>
      <c r="GD175" s="88"/>
      <c r="GE175" s="88"/>
      <c r="GF175" s="88"/>
      <c r="GG175" s="88"/>
      <c r="GH175" s="88"/>
      <c r="GI175" s="88"/>
      <c r="GJ175" s="88"/>
      <c r="GK175" s="88"/>
      <c r="GL175" s="88"/>
      <c r="GM175" s="103"/>
      <c r="GN175" s="88"/>
      <c r="GO175" s="104" t="n">
        <f aca="false">C175+2</f>
        <v>64.8</v>
      </c>
      <c r="GP175" s="105" t="n">
        <f aca="false">GO175*20</f>
        <v>1296</v>
      </c>
      <c r="GQ175" s="90"/>
      <c r="GR175" s="90"/>
      <c r="GS175" s="90"/>
      <c r="GT175" s="90"/>
      <c r="GU175" s="90"/>
      <c r="GV175" s="90"/>
      <c r="GW175" s="90"/>
      <c r="GX175" s="90"/>
      <c r="GY175" s="90"/>
      <c r="GZ175" s="90"/>
      <c r="HA175" s="88"/>
      <c r="HB175" s="88"/>
      <c r="HC175" s="88"/>
      <c r="HD175" s="88"/>
      <c r="HE175" s="88"/>
    </row>
    <row r="176" customFormat="false" ht="15" hidden="false" customHeight="true" outlineLevel="0" collapsed="false">
      <c r="A176" s="91" t="s">
        <v>554</v>
      </c>
      <c r="B176" s="112" t="n">
        <v>0.5</v>
      </c>
      <c r="C176" s="93" t="n">
        <v>62.8</v>
      </c>
      <c r="D176" s="116" t="n">
        <f aca="false">C176*20</f>
        <v>1256</v>
      </c>
      <c r="E176" s="94"/>
      <c r="F176" s="95" t="n">
        <f aca="false">E176*D176</f>
        <v>0</v>
      </c>
      <c r="G176" s="123" t="n">
        <v>4607164067007</v>
      </c>
      <c r="H176" s="64" t="s">
        <v>202</v>
      </c>
      <c r="I176" s="65" t="s">
        <v>203</v>
      </c>
      <c r="J176" s="67"/>
      <c r="K176" s="67"/>
      <c r="L176" s="97"/>
      <c r="M176" s="124"/>
      <c r="N176" s="67"/>
      <c r="O176" s="72"/>
      <c r="P176" s="72"/>
      <c r="Q176" s="68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72"/>
      <c r="AN176" s="72"/>
      <c r="AO176" s="72"/>
      <c r="AP176" s="72"/>
      <c r="AQ176" s="72"/>
      <c r="AR176" s="72"/>
      <c r="AS176" s="67"/>
      <c r="AT176" s="67"/>
      <c r="AU176" s="67"/>
      <c r="AV176" s="67"/>
      <c r="AW176" s="67"/>
      <c r="AX176" s="67"/>
      <c r="AY176" s="67"/>
      <c r="AZ176" s="66"/>
      <c r="BA176" s="66"/>
      <c r="BB176" s="66"/>
      <c r="BC176" s="66"/>
      <c r="BD176" s="66"/>
      <c r="BE176" s="68"/>
      <c r="BF176" s="68"/>
      <c r="BG176" s="68"/>
      <c r="BH176" s="68"/>
      <c r="BI176" s="68"/>
      <c r="BJ176" s="68"/>
      <c r="BK176" s="68"/>
      <c r="BL176" s="68"/>
      <c r="BM176" s="68"/>
      <c r="BN176" s="68"/>
      <c r="BO176" s="68"/>
      <c r="BP176" s="68"/>
      <c r="BQ176" s="68"/>
      <c r="BR176" s="68"/>
      <c r="BS176" s="68"/>
      <c r="BT176" s="68"/>
      <c r="BU176" s="68"/>
      <c r="BV176" s="68"/>
      <c r="BW176" s="68"/>
      <c r="BX176" s="68"/>
      <c r="BY176" s="68"/>
      <c r="BZ176" s="68"/>
      <c r="CA176" s="68"/>
      <c r="CB176" s="68"/>
      <c r="CC176" s="68"/>
      <c r="CD176" s="68"/>
      <c r="CE176" s="68"/>
      <c r="CF176" s="68"/>
      <c r="CG176" s="68"/>
      <c r="CH176" s="68"/>
      <c r="CI176" s="68"/>
      <c r="CJ176" s="68"/>
      <c r="CK176" s="68"/>
      <c r="CL176" s="68"/>
      <c r="CM176" s="68"/>
      <c r="CN176" s="68"/>
      <c r="CO176" s="68"/>
      <c r="CP176" s="68"/>
      <c r="CQ176" s="66"/>
      <c r="CR176" s="66"/>
      <c r="CS176" s="66"/>
      <c r="CT176" s="68"/>
      <c r="CV176" s="11"/>
      <c r="CW176" s="15"/>
      <c r="CX176" s="11"/>
      <c r="CY176" s="11"/>
      <c r="CZ176" s="11"/>
      <c r="DA176" s="99" t="s">
        <v>554</v>
      </c>
      <c r="DB176" s="11" t="e">
        <f aca="false">VLOOKUP(DA176,$CT$12:$CU$326,2,0)</f>
        <v>#N/A</v>
      </c>
      <c r="DC176" s="11" t="e">
        <f aca="false">VLOOKUP(DA176,$CT$12:$CV$326,3,0)</f>
        <v>#N/A</v>
      </c>
      <c r="DD176" s="108"/>
      <c r="DE176" s="100" t="n">
        <v>988</v>
      </c>
      <c r="DF176" s="11"/>
      <c r="DG176" s="11"/>
      <c r="DH176" s="11"/>
      <c r="DI176" s="11" t="s">
        <v>555</v>
      </c>
      <c r="DJ176" s="11" t="n">
        <f aca="false">E176</f>
        <v>0</v>
      </c>
      <c r="DK176" s="101" t="n">
        <f aca="false">D176</f>
        <v>1256</v>
      </c>
      <c r="DL176" s="11" t="n">
        <f aca="false">DK176*DJ176</f>
        <v>0</v>
      </c>
      <c r="DM176" s="11"/>
      <c r="DN176" s="11" t="n">
        <v>199</v>
      </c>
      <c r="DO176" s="11"/>
      <c r="DP176" s="11"/>
      <c r="DQ176" s="11"/>
      <c r="DR176" s="11"/>
      <c r="DS176" s="11"/>
      <c r="DT176" s="11"/>
      <c r="DU176" s="15"/>
      <c r="DV176" s="15"/>
      <c r="DW176" s="15"/>
      <c r="DX176" s="32"/>
      <c r="DY176" s="32"/>
      <c r="DZ176" s="32"/>
      <c r="EA176" s="32"/>
      <c r="EB176" s="102"/>
      <c r="EC176" s="102"/>
      <c r="ED176" s="102"/>
      <c r="EE176" s="102"/>
      <c r="EF176" s="102"/>
      <c r="EG176" s="88"/>
      <c r="EH176" s="88"/>
      <c r="EI176" s="88"/>
      <c r="EJ176" s="88"/>
      <c r="EK176" s="102"/>
      <c r="EL176" s="102"/>
      <c r="EM176" s="102"/>
      <c r="EN176" s="88"/>
      <c r="EO176" s="88"/>
      <c r="EP176" s="88"/>
      <c r="EQ176" s="88"/>
      <c r="ER176" s="88"/>
      <c r="ES176" s="88"/>
      <c r="ET176" s="88"/>
      <c r="EU176" s="88"/>
      <c r="EV176" s="88"/>
      <c r="EW176" s="88"/>
      <c r="EX176" s="88"/>
      <c r="EY176" s="88"/>
      <c r="EZ176" s="88"/>
      <c r="FA176" s="88"/>
      <c r="FB176" s="88"/>
      <c r="FC176" s="88"/>
      <c r="FD176" s="88"/>
      <c r="FE176" s="88"/>
      <c r="FF176" s="88"/>
      <c r="FG176" s="88"/>
      <c r="FH176" s="88"/>
      <c r="FI176" s="88"/>
      <c r="FJ176" s="88"/>
      <c r="FK176" s="88"/>
      <c r="FL176" s="88"/>
      <c r="FM176" s="88"/>
      <c r="FN176" s="88"/>
      <c r="FO176" s="88"/>
      <c r="FP176" s="88"/>
      <c r="FQ176" s="88"/>
      <c r="FR176" s="88"/>
      <c r="FS176" s="88"/>
      <c r="FT176" s="88"/>
      <c r="FU176" s="88"/>
      <c r="FV176" s="88"/>
      <c r="FW176" s="88"/>
      <c r="FX176" s="88"/>
      <c r="FY176" s="88"/>
      <c r="FZ176" s="88"/>
      <c r="GA176" s="88"/>
      <c r="GB176" s="88"/>
      <c r="GC176" s="88"/>
      <c r="GD176" s="88"/>
      <c r="GE176" s="88"/>
      <c r="GF176" s="88"/>
      <c r="GG176" s="88"/>
      <c r="GH176" s="88"/>
      <c r="GI176" s="88"/>
      <c r="GJ176" s="88"/>
      <c r="GK176" s="88"/>
      <c r="GL176" s="88"/>
      <c r="GM176" s="103"/>
      <c r="GN176" s="88"/>
      <c r="GO176" s="104" t="n">
        <f aca="false">C176+2</f>
        <v>64.8</v>
      </c>
      <c r="GP176" s="105" t="n">
        <f aca="false">GO176*20</f>
        <v>1296</v>
      </c>
      <c r="GQ176" s="90"/>
      <c r="GR176" s="90"/>
      <c r="GS176" s="90"/>
      <c r="GT176" s="90"/>
      <c r="GU176" s="90"/>
      <c r="GV176" s="90"/>
      <c r="GW176" s="90"/>
      <c r="GX176" s="90"/>
      <c r="GY176" s="90"/>
      <c r="GZ176" s="90"/>
      <c r="HA176" s="88"/>
      <c r="HB176" s="88"/>
      <c r="HC176" s="88"/>
      <c r="HD176" s="88"/>
      <c r="HE176" s="88"/>
    </row>
    <row r="177" customFormat="false" ht="15" hidden="false" customHeight="true" outlineLevel="0" collapsed="false">
      <c r="A177" s="118" t="s">
        <v>556</v>
      </c>
      <c r="B177" s="112" t="n">
        <v>0.5</v>
      </c>
      <c r="C177" s="93" t="n">
        <v>62.8</v>
      </c>
      <c r="D177" s="116" t="n">
        <f aca="false">C177*20</f>
        <v>1256</v>
      </c>
      <c r="E177" s="94"/>
      <c r="F177" s="95" t="n">
        <f aca="false">E177*D177</f>
        <v>0</v>
      </c>
      <c r="G177" s="96" t="s">
        <v>557</v>
      </c>
      <c r="H177" s="64" t="s">
        <v>202</v>
      </c>
      <c r="I177" s="65" t="s">
        <v>203</v>
      </c>
      <c r="J177" s="67"/>
      <c r="K177" s="67"/>
      <c r="L177" s="97"/>
      <c r="M177" s="68"/>
      <c r="N177" s="67"/>
      <c r="O177" s="72"/>
      <c r="P177" s="72"/>
      <c r="Q177" s="68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72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  <c r="BS177" s="72"/>
      <c r="BT177" s="72"/>
      <c r="BU177" s="72"/>
      <c r="BV177" s="72"/>
      <c r="BW177" s="68"/>
      <c r="BX177" s="68"/>
      <c r="BY177" s="68"/>
      <c r="BZ177" s="68"/>
      <c r="CA177" s="68"/>
      <c r="CB177" s="68"/>
      <c r="CC177" s="68"/>
      <c r="CD177" s="68"/>
      <c r="CE177" s="68"/>
      <c r="CF177" s="68"/>
      <c r="CG177" s="68"/>
      <c r="CH177" s="68"/>
      <c r="CI177" s="68"/>
      <c r="CJ177" s="68"/>
      <c r="CK177" s="68"/>
      <c r="CL177" s="68"/>
      <c r="CM177" s="68"/>
      <c r="CN177" s="68"/>
      <c r="CO177" s="68"/>
      <c r="CP177" s="68"/>
      <c r="CQ177" s="66"/>
      <c r="CR177" s="66"/>
      <c r="CS177" s="66"/>
      <c r="CT177" s="68"/>
      <c r="CV177" s="11"/>
      <c r="CW177" s="15"/>
      <c r="CX177" s="11"/>
      <c r="CY177" s="11"/>
      <c r="CZ177" s="11"/>
      <c r="DA177" s="99"/>
      <c r="DB177" s="11" t="e">
        <f aca="false">VLOOKUP(DA177,$CT$12:$CU$326,2,0)</f>
        <v>#N/A</v>
      </c>
      <c r="DC177" s="11" t="e">
        <f aca="false">VLOOKUP(DA177,$CT$12:$CV$326,3,0)</f>
        <v>#N/A</v>
      </c>
      <c r="DD177" s="11"/>
      <c r="DE177" s="100"/>
      <c r="DF177" s="11"/>
      <c r="DG177" s="11"/>
      <c r="DH177" s="11"/>
      <c r="DI177" s="11" t="s">
        <v>558</v>
      </c>
      <c r="DJ177" s="11" t="n">
        <f aca="false">E177</f>
        <v>0</v>
      </c>
      <c r="DK177" s="101" t="n">
        <f aca="false">D177</f>
        <v>1256</v>
      </c>
      <c r="DL177" s="11" t="n">
        <f aca="false">DK177*DJ177</f>
        <v>0</v>
      </c>
      <c r="DM177" s="11"/>
      <c r="DN177" s="11" t="n">
        <v>200</v>
      </c>
      <c r="DO177" s="11"/>
      <c r="DP177" s="11"/>
      <c r="DQ177" s="11"/>
      <c r="DR177" s="11"/>
      <c r="DS177" s="11"/>
      <c r="DT177" s="11"/>
      <c r="DU177" s="15"/>
      <c r="DV177" s="15"/>
      <c r="DW177" s="15"/>
      <c r="DX177" s="32"/>
      <c r="DY177" s="32"/>
      <c r="DZ177" s="32"/>
      <c r="EA177" s="32"/>
      <c r="EB177" s="155"/>
      <c r="EC177" s="155"/>
      <c r="ED177" s="155"/>
      <c r="EE177" s="155"/>
      <c r="EF177" s="155"/>
      <c r="EG177" s="151"/>
      <c r="EH177" s="151"/>
      <c r="EI177" s="151"/>
      <c r="EJ177" s="151"/>
      <c r="EK177" s="155"/>
      <c r="EL177" s="155"/>
      <c r="EM177" s="155"/>
      <c r="EN177" s="151"/>
      <c r="EO177" s="151"/>
      <c r="EP177" s="151"/>
      <c r="EQ177" s="151"/>
      <c r="ER177" s="151"/>
      <c r="ES177" s="151"/>
      <c r="ET177" s="151"/>
      <c r="EU177" s="151"/>
      <c r="EV177" s="151"/>
      <c r="EW177" s="151"/>
      <c r="EX177" s="151"/>
      <c r="EY177" s="151"/>
      <c r="EZ177" s="151"/>
      <c r="FA177" s="151"/>
      <c r="FB177" s="151"/>
      <c r="FC177" s="151"/>
      <c r="FD177" s="151"/>
      <c r="FE177" s="151"/>
      <c r="FF177" s="151"/>
      <c r="FG177" s="151"/>
      <c r="FH177" s="151"/>
      <c r="FI177" s="151"/>
      <c r="FJ177" s="151"/>
      <c r="FK177" s="151"/>
      <c r="FL177" s="151"/>
      <c r="FM177" s="151"/>
      <c r="FN177" s="151"/>
      <c r="FO177" s="151"/>
      <c r="FP177" s="151"/>
      <c r="FQ177" s="151"/>
      <c r="FR177" s="151"/>
      <c r="FS177" s="151"/>
      <c r="FT177" s="151"/>
      <c r="FU177" s="151"/>
      <c r="FV177" s="151"/>
      <c r="FW177" s="151"/>
      <c r="FX177" s="151"/>
      <c r="FY177" s="151"/>
      <c r="FZ177" s="151"/>
      <c r="GA177" s="151"/>
      <c r="GB177" s="151"/>
      <c r="GC177" s="151"/>
      <c r="GD177" s="151"/>
      <c r="GE177" s="151"/>
      <c r="GF177" s="151"/>
      <c r="GG177" s="151"/>
      <c r="GH177" s="151"/>
      <c r="GI177" s="151"/>
      <c r="GJ177" s="151"/>
      <c r="GK177" s="151"/>
      <c r="GL177" s="151"/>
      <c r="GM177" s="103"/>
      <c r="GN177" s="151"/>
      <c r="GO177" s="104" t="n">
        <f aca="false">C177+2</f>
        <v>64.8</v>
      </c>
      <c r="GP177" s="105" t="n">
        <f aca="false">GO177*20</f>
        <v>1296</v>
      </c>
      <c r="GQ177" s="156"/>
      <c r="GR177" s="156"/>
      <c r="GS177" s="156"/>
      <c r="GT177" s="156"/>
      <c r="GU177" s="156"/>
      <c r="GV177" s="156"/>
      <c r="GW177" s="156"/>
      <c r="GX177" s="156"/>
      <c r="GY177" s="156"/>
      <c r="GZ177" s="156"/>
      <c r="HA177" s="151"/>
      <c r="HB177" s="151"/>
      <c r="HC177" s="151"/>
      <c r="HD177" s="151"/>
      <c r="HE177" s="151"/>
    </row>
    <row r="178" customFormat="false" ht="15" hidden="false" customHeight="true" outlineLevel="0" collapsed="false">
      <c r="A178" s="146" t="s">
        <v>559</v>
      </c>
      <c r="B178" s="131" t="n">
        <v>0.5</v>
      </c>
      <c r="C178" s="93" t="n">
        <v>62.8</v>
      </c>
      <c r="D178" s="116" t="n">
        <f aca="false">C178*20</f>
        <v>1256</v>
      </c>
      <c r="E178" s="94"/>
      <c r="F178" s="95" t="n">
        <f aca="false">E178*D178</f>
        <v>0</v>
      </c>
      <c r="G178" s="123" t="n">
        <v>4607164063658</v>
      </c>
      <c r="H178" s="64" t="s">
        <v>202</v>
      </c>
      <c r="I178" s="65" t="s">
        <v>203</v>
      </c>
      <c r="J178" s="67"/>
      <c r="K178" s="97"/>
      <c r="L178" s="97"/>
      <c r="M178" s="124"/>
      <c r="N178" s="128"/>
      <c r="O178" s="128"/>
      <c r="P178" s="128"/>
      <c r="Q178" s="76"/>
      <c r="R178" s="128"/>
      <c r="S178" s="128"/>
      <c r="T178" s="128"/>
      <c r="U178" s="128"/>
      <c r="V178" s="128"/>
      <c r="W178" s="128"/>
      <c r="X178" s="128"/>
      <c r="Y178" s="128"/>
      <c r="Z178" s="128"/>
      <c r="AA178" s="128"/>
      <c r="AB178" s="128"/>
      <c r="AC178" s="128"/>
      <c r="AD178" s="128"/>
      <c r="AE178" s="128"/>
      <c r="AF178" s="128"/>
      <c r="AG178" s="128"/>
      <c r="AH178" s="128"/>
      <c r="AI178" s="127"/>
      <c r="AJ178" s="127"/>
      <c r="AK178" s="127"/>
      <c r="AL178" s="127"/>
      <c r="AM178" s="127"/>
      <c r="AN178" s="127"/>
      <c r="AO178" s="127"/>
      <c r="AP178" s="127"/>
      <c r="AQ178" s="127"/>
      <c r="AR178" s="127"/>
      <c r="AS178" s="128"/>
      <c r="AT178" s="128"/>
      <c r="AU178" s="128"/>
      <c r="AV178" s="128"/>
      <c r="AW178" s="128"/>
      <c r="AX178" s="128"/>
      <c r="AY178" s="128"/>
      <c r="AZ178" s="76"/>
      <c r="BA178" s="76"/>
      <c r="BB178" s="76"/>
      <c r="BC178" s="76"/>
      <c r="BD178" s="76"/>
      <c r="BE178" s="75"/>
      <c r="BF178" s="75"/>
      <c r="BG178" s="75"/>
      <c r="BH178" s="75"/>
      <c r="BI178" s="75"/>
      <c r="BJ178" s="75"/>
      <c r="BK178" s="75"/>
      <c r="BL178" s="75"/>
      <c r="BM178" s="75"/>
      <c r="BN178" s="75"/>
      <c r="BO178" s="75"/>
      <c r="BP178" s="75"/>
      <c r="BQ178" s="75"/>
      <c r="BR178" s="75"/>
      <c r="BS178" s="75"/>
      <c r="BT178" s="75"/>
      <c r="BU178" s="75"/>
      <c r="BV178" s="75"/>
      <c r="BW178" s="75"/>
      <c r="BX178" s="75"/>
      <c r="BY178" s="75"/>
      <c r="BZ178" s="75"/>
      <c r="CA178" s="75"/>
      <c r="CB178" s="75"/>
      <c r="CC178" s="75"/>
      <c r="CD178" s="75"/>
      <c r="CE178" s="75"/>
      <c r="CF178" s="75"/>
      <c r="CG178" s="75"/>
      <c r="CH178" s="75"/>
      <c r="CI178" s="75"/>
      <c r="CJ178" s="75"/>
      <c r="CK178" s="75"/>
      <c r="CL178" s="75"/>
      <c r="CM178" s="75"/>
      <c r="CN178" s="75"/>
      <c r="CO178" s="75"/>
      <c r="CP178" s="75"/>
      <c r="CQ178" s="76"/>
      <c r="CR178" s="76"/>
      <c r="CS178" s="76"/>
      <c r="CT178" s="75"/>
      <c r="CV178" s="11"/>
      <c r="CW178" s="15"/>
      <c r="CX178" s="11"/>
      <c r="CY178" s="11"/>
      <c r="CZ178" s="11"/>
      <c r="DA178" s="99" t="s">
        <v>559</v>
      </c>
      <c r="DB178" s="11" t="e">
        <f aca="false">VLOOKUP(DA178,$CT$12:$CU$326,2,0)</f>
        <v>#N/A</v>
      </c>
      <c r="DC178" s="11" t="e">
        <f aca="false">VLOOKUP(DA178,$CT$12:$CV$326,3,0)</f>
        <v>#N/A</v>
      </c>
      <c r="DD178" s="11"/>
      <c r="DE178" s="100" t="n">
        <v>988</v>
      </c>
      <c r="DF178" s="11"/>
      <c r="DG178" s="11"/>
      <c r="DH178" s="11"/>
      <c r="DI178" s="11" t="s">
        <v>560</v>
      </c>
      <c r="DJ178" s="11" t="n">
        <f aca="false">E178</f>
        <v>0</v>
      </c>
      <c r="DK178" s="101" t="n">
        <f aca="false">D178</f>
        <v>1256</v>
      </c>
      <c r="DL178" s="11" t="n">
        <f aca="false">DK178*DJ178</f>
        <v>0</v>
      </c>
      <c r="DM178" s="11"/>
      <c r="DN178" s="11" t="n">
        <v>202</v>
      </c>
      <c r="DO178" s="11"/>
      <c r="DP178" s="11"/>
      <c r="DQ178" s="11"/>
      <c r="DR178" s="11"/>
      <c r="DS178" s="11"/>
      <c r="DT178" s="11"/>
      <c r="DU178" s="15"/>
      <c r="DV178" s="15"/>
      <c r="DW178" s="15"/>
      <c r="DX178" s="32"/>
      <c r="DY178" s="32"/>
      <c r="DZ178" s="32"/>
      <c r="EA178" s="32"/>
      <c r="EB178" s="102"/>
      <c r="EC178" s="102"/>
      <c r="ED178" s="102"/>
      <c r="EE178" s="102"/>
      <c r="EF178" s="102"/>
      <c r="EG178" s="90"/>
      <c r="EH178" s="90"/>
      <c r="EI178" s="90"/>
      <c r="EJ178" s="90"/>
      <c r="EK178" s="90"/>
      <c r="EL178" s="90"/>
      <c r="EM178" s="90"/>
      <c r="EN178" s="88"/>
      <c r="EO178" s="88"/>
      <c r="EP178" s="88"/>
      <c r="EQ178" s="88"/>
      <c r="ER178" s="88"/>
      <c r="ES178" s="88"/>
      <c r="ET178" s="88"/>
      <c r="EU178" s="88"/>
      <c r="EV178" s="88"/>
      <c r="EW178" s="88"/>
      <c r="EX178" s="88"/>
      <c r="EY178" s="88"/>
      <c r="EZ178" s="88"/>
      <c r="FA178" s="88"/>
      <c r="FB178" s="88"/>
      <c r="FC178" s="88"/>
      <c r="FD178" s="88"/>
      <c r="FE178" s="88"/>
      <c r="FF178" s="88"/>
      <c r="FG178" s="88"/>
      <c r="FH178" s="88"/>
      <c r="FI178" s="88"/>
      <c r="FJ178" s="88"/>
      <c r="FK178" s="88"/>
      <c r="FL178" s="88"/>
      <c r="FM178" s="88"/>
      <c r="FN178" s="88"/>
      <c r="FO178" s="88"/>
      <c r="FP178" s="88"/>
      <c r="FQ178" s="88"/>
      <c r="FR178" s="88"/>
      <c r="FS178" s="88"/>
      <c r="FT178" s="88"/>
      <c r="FU178" s="88"/>
      <c r="FV178" s="88"/>
      <c r="FW178" s="88"/>
      <c r="FX178" s="88"/>
      <c r="FY178" s="88"/>
      <c r="FZ178" s="88"/>
      <c r="GA178" s="88"/>
      <c r="GB178" s="88"/>
      <c r="GC178" s="88"/>
      <c r="GD178" s="88"/>
      <c r="GE178" s="88"/>
      <c r="GF178" s="88"/>
      <c r="GG178" s="88"/>
      <c r="GH178" s="88"/>
      <c r="GI178" s="88"/>
      <c r="GJ178" s="88"/>
      <c r="GK178" s="88"/>
      <c r="GL178" s="88"/>
      <c r="GM178" s="88"/>
      <c r="GN178" s="88"/>
      <c r="GO178" s="104" t="n">
        <f aca="false">C178+2</f>
        <v>64.8</v>
      </c>
      <c r="GP178" s="105" t="n">
        <f aca="false">GO178*20</f>
        <v>1296</v>
      </c>
      <c r="GQ178" s="88"/>
      <c r="GR178" s="90"/>
      <c r="GS178" s="90"/>
      <c r="GT178" s="90"/>
      <c r="GU178" s="90"/>
      <c r="GV178" s="90"/>
      <c r="GW178" s="90"/>
      <c r="GX178" s="88"/>
      <c r="GY178" s="88"/>
      <c r="GZ178" s="88"/>
      <c r="HA178" s="88"/>
      <c r="HB178" s="88"/>
      <c r="HC178" s="88"/>
      <c r="HD178" s="88"/>
      <c r="HE178" s="88"/>
    </row>
    <row r="179" customFormat="false" ht="15" hidden="false" customHeight="true" outlineLevel="0" collapsed="false">
      <c r="A179" s="91" t="s">
        <v>561</v>
      </c>
      <c r="B179" s="112" t="n">
        <v>0.5</v>
      </c>
      <c r="C179" s="93" t="n">
        <v>61.23</v>
      </c>
      <c r="D179" s="116" t="n">
        <f aca="false">C179*20</f>
        <v>1224.6</v>
      </c>
      <c r="E179" s="94"/>
      <c r="F179" s="95" t="n">
        <f aca="false">E179*D179</f>
        <v>0</v>
      </c>
      <c r="G179" s="123" t="n">
        <v>4607164064556</v>
      </c>
      <c r="H179" s="64" t="s">
        <v>202</v>
      </c>
      <c r="I179" s="65" t="s">
        <v>203</v>
      </c>
      <c r="J179" s="67"/>
      <c r="K179" s="67"/>
      <c r="L179" s="97"/>
      <c r="M179" s="97"/>
      <c r="N179" s="67"/>
      <c r="O179" s="67"/>
      <c r="P179" s="67"/>
      <c r="Q179" s="66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72"/>
      <c r="AJ179" s="72"/>
      <c r="AK179" s="72"/>
      <c r="AL179" s="72"/>
      <c r="AM179" s="72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  <c r="BX179" s="68"/>
      <c r="BY179" s="68"/>
      <c r="BZ179" s="68"/>
      <c r="CA179" s="68"/>
      <c r="CB179" s="68"/>
      <c r="CC179" s="68"/>
      <c r="CD179" s="68"/>
      <c r="CE179" s="68"/>
      <c r="CF179" s="68"/>
      <c r="CG179" s="68"/>
      <c r="CH179" s="68"/>
      <c r="CI179" s="68"/>
      <c r="CJ179" s="68"/>
      <c r="CK179" s="68"/>
      <c r="CL179" s="68"/>
      <c r="CM179" s="68"/>
      <c r="CN179" s="68"/>
      <c r="CO179" s="68"/>
      <c r="CP179" s="108"/>
      <c r="CQ179" s="66"/>
      <c r="CR179" s="66"/>
      <c r="CS179" s="66"/>
      <c r="CT179" s="150"/>
      <c r="CU179" s="151"/>
      <c r="CV179" s="151"/>
      <c r="CW179" s="107"/>
      <c r="CX179" s="108"/>
      <c r="CY179" s="108"/>
      <c r="CZ179" s="108"/>
      <c r="DA179" s="99" t="s">
        <v>561</v>
      </c>
      <c r="DB179" s="11" t="e">
        <f aca="false">VLOOKUP(DA179,$CT$12:$CU$326,2,0)</f>
        <v>#N/A</v>
      </c>
      <c r="DC179" s="11" t="e">
        <f aca="false">VLOOKUP(DA179,$CT$12:$CV$326,3,0)</f>
        <v>#N/A</v>
      </c>
      <c r="DD179" s="11"/>
      <c r="DE179" s="100" t="n">
        <v>988</v>
      </c>
      <c r="DF179" s="122"/>
      <c r="DG179" s="122"/>
      <c r="DH179" s="122"/>
      <c r="DI179" s="108" t="s">
        <v>562</v>
      </c>
      <c r="DJ179" s="11" t="n">
        <f aca="false">E179</f>
        <v>0</v>
      </c>
      <c r="DK179" s="101" t="n">
        <f aca="false">D179</f>
        <v>1224.6</v>
      </c>
      <c r="DL179" s="11" t="n">
        <f aca="false">DK179*DJ179</f>
        <v>0</v>
      </c>
      <c r="DM179" s="11"/>
      <c r="DN179" s="11" t="n">
        <v>203</v>
      </c>
      <c r="DO179" s="11"/>
      <c r="DP179" s="11"/>
      <c r="DQ179" s="11"/>
      <c r="DR179" s="11"/>
      <c r="DS179" s="11"/>
      <c r="DT179" s="11"/>
      <c r="DU179" s="15"/>
      <c r="DV179" s="15"/>
      <c r="DW179" s="15"/>
      <c r="DX179" s="32"/>
      <c r="DY179" s="32"/>
      <c r="DZ179" s="32"/>
      <c r="EA179" s="32"/>
      <c r="EB179" s="102"/>
      <c r="EC179" s="102"/>
      <c r="ED179" s="102"/>
      <c r="EE179" s="102"/>
      <c r="EF179" s="102"/>
      <c r="EG179" s="88"/>
      <c r="EH179" s="88"/>
      <c r="EI179" s="88"/>
      <c r="EJ179" s="88"/>
      <c r="EK179" s="102"/>
      <c r="EL179" s="102"/>
      <c r="EM179" s="102"/>
      <c r="EN179" s="88"/>
      <c r="EO179" s="88"/>
      <c r="EP179" s="88"/>
      <c r="EQ179" s="88"/>
      <c r="ER179" s="88"/>
      <c r="ES179" s="88"/>
      <c r="ET179" s="88"/>
      <c r="EU179" s="88"/>
      <c r="EV179" s="88"/>
      <c r="EW179" s="88"/>
      <c r="EX179" s="88"/>
      <c r="EY179" s="88"/>
      <c r="EZ179" s="88"/>
      <c r="FA179" s="88"/>
      <c r="FB179" s="88"/>
      <c r="FC179" s="88"/>
      <c r="FD179" s="88"/>
      <c r="FE179" s="88"/>
      <c r="FF179" s="88"/>
      <c r="FG179" s="88"/>
      <c r="FH179" s="88"/>
      <c r="FI179" s="88"/>
      <c r="FJ179" s="88"/>
      <c r="FK179" s="88"/>
      <c r="FL179" s="88"/>
      <c r="FM179" s="88"/>
      <c r="FN179" s="88"/>
      <c r="FO179" s="88"/>
      <c r="FP179" s="88"/>
      <c r="FQ179" s="88"/>
      <c r="FR179" s="88"/>
      <c r="FS179" s="88"/>
      <c r="FT179" s="88"/>
      <c r="FU179" s="88"/>
      <c r="FV179" s="88"/>
      <c r="FW179" s="88"/>
      <c r="FX179" s="88"/>
      <c r="FY179" s="88"/>
      <c r="FZ179" s="88"/>
      <c r="GA179" s="88"/>
      <c r="GB179" s="88"/>
      <c r="GC179" s="88"/>
      <c r="GD179" s="88"/>
      <c r="GE179" s="88"/>
      <c r="GF179" s="88"/>
      <c r="GG179" s="88"/>
      <c r="GH179" s="88"/>
      <c r="GI179" s="88"/>
      <c r="GJ179" s="88"/>
      <c r="GK179" s="88"/>
      <c r="GL179" s="88"/>
      <c r="GM179" s="103"/>
      <c r="GN179" s="88"/>
      <c r="GO179" s="104" t="n">
        <f aca="false">C179+2</f>
        <v>63.23</v>
      </c>
      <c r="GP179" s="105" t="n">
        <f aca="false">GO179*20</f>
        <v>1264.6</v>
      </c>
      <c r="GQ179" s="90"/>
      <c r="GR179" s="90"/>
      <c r="GS179" s="90"/>
      <c r="GT179" s="90"/>
      <c r="GU179" s="90"/>
      <c r="GV179" s="90"/>
      <c r="GW179" s="90"/>
      <c r="GX179" s="90"/>
      <c r="GY179" s="90"/>
      <c r="GZ179" s="90"/>
      <c r="HA179" s="88"/>
      <c r="HB179" s="88"/>
      <c r="HC179" s="88"/>
      <c r="HD179" s="88"/>
      <c r="HE179" s="88"/>
    </row>
    <row r="180" customFormat="false" ht="15" hidden="false" customHeight="true" outlineLevel="0" collapsed="false">
      <c r="A180" s="118" t="s">
        <v>563</v>
      </c>
      <c r="B180" s="112" t="n">
        <v>1</v>
      </c>
      <c r="C180" s="93" t="n">
        <v>51.81</v>
      </c>
      <c r="D180" s="116" t="n">
        <f aca="false">C180*20</f>
        <v>1036.2</v>
      </c>
      <c r="E180" s="94"/>
      <c r="F180" s="95" t="n">
        <f aca="false">E180*D180</f>
        <v>0</v>
      </c>
      <c r="G180" s="114" t="s">
        <v>564</v>
      </c>
      <c r="H180" s="64" t="s">
        <v>202</v>
      </c>
      <c r="I180" s="65" t="s">
        <v>203</v>
      </c>
      <c r="J180" s="67"/>
      <c r="K180" s="67"/>
      <c r="L180" s="97"/>
      <c r="M180" s="124"/>
      <c r="N180" s="67"/>
      <c r="O180" s="72"/>
      <c r="P180" s="72"/>
      <c r="Q180" s="68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  <c r="AC180" s="72"/>
      <c r="AD180" s="72"/>
      <c r="AE180" s="72"/>
      <c r="AF180" s="72"/>
      <c r="AG180" s="72"/>
      <c r="AH180" s="72"/>
      <c r="AI180" s="72"/>
      <c r="AJ180" s="72"/>
      <c r="AK180" s="72"/>
      <c r="AL180" s="72"/>
      <c r="AM180" s="72"/>
      <c r="AN180" s="72"/>
      <c r="AO180" s="72"/>
      <c r="AP180" s="72"/>
      <c r="AQ180" s="72"/>
      <c r="AR180" s="72"/>
      <c r="AS180" s="67"/>
      <c r="AT180" s="67"/>
      <c r="AU180" s="67"/>
      <c r="AV180" s="67"/>
      <c r="AW180" s="67"/>
      <c r="AX180" s="67"/>
      <c r="AY180" s="67"/>
      <c r="AZ180" s="66"/>
      <c r="BA180" s="66"/>
      <c r="BB180" s="66"/>
      <c r="BC180" s="66"/>
      <c r="BD180" s="66"/>
      <c r="BE180" s="68"/>
      <c r="BF180" s="68"/>
      <c r="BG180" s="68"/>
      <c r="BH180" s="68"/>
      <c r="BI180" s="68"/>
      <c r="BJ180" s="68"/>
      <c r="BK180" s="68"/>
      <c r="BL180" s="68"/>
      <c r="BM180" s="68"/>
      <c r="BN180" s="68"/>
      <c r="BO180" s="68"/>
      <c r="BP180" s="68"/>
      <c r="BQ180" s="68"/>
      <c r="BR180" s="68"/>
      <c r="BS180" s="68"/>
      <c r="BT180" s="68"/>
      <c r="BU180" s="68"/>
      <c r="BV180" s="68"/>
      <c r="BW180" s="68"/>
      <c r="BX180" s="68"/>
      <c r="BY180" s="68"/>
      <c r="BZ180" s="68"/>
      <c r="CA180" s="68"/>
      <c r="CB180" s="68"/>
      <c r="CC180" s="68"/>
      <c r="CD180" s="68"/>
      <c r="CE180" s="68"/>
      <c r="CF180" s="68"/>
      <c r="CG180" s="68"/>
      <c r="CH180" s="68"/>
      <c r="CI180" s="68"/>
      <c r="CJ180" s="68"/>
      <c r="CK180" s="68"/>
      <c r="CL180" s="68"/>
      <c r="CM180" s="68"/>
      <c r="CN180" s="68"/>
      <c r="CO180" s="68"/>
      <c r="CP180" s="68"/>
      <c r="CQ180" s="66"/>
      <c r="CR180" s="66"/>
      <c r="CS180" s="66"/>
      <c r="CT180" s="68"/>
      <c r="CV180" s="11"/>
      <c r="CW180" s="15"/>
      <c r="CX180" s="11"/>
      <c r="CY180" s="11"/>
      <c r="CZ180" s="11"/>
      <c r="DA180" s="99" t="s">
        <v>563</v>
      </c>
      <c r="DB180" s="11" t="e">
        <f aca="false">VLOOKUP(DA180,$CT$12:$CU$326,2,0)</f>
        <v>#N/A</v>
      </c>
      <c r="DC180" s="11" t="e">
        <f aca="false">VLOOKUP(DA180,$CT$12:$CV$326,3,0)</f>
        <v>#N/A</v>
      </c>
      <c r="DD180" s="108"/>
      <c r="DE180" s="100" t="n">
        <v>832</v>
      </c>
      <c r="DF180" s="11"/>
      <c r="DG180" s="11"/>
      <c r="DH180" s="11"/>
      <c r="DI180" s="11" t="s">
        <v>565</v>
      </c>
      <c r="DJ180" s="11" t="n">
        <f aca="false">E180</f>
        <v>0</v>
      </c>
      <c r="DK180" s="101" t="n">
        <f aca="false">D180</f>
        <v>1036.2</v>
      </c>
      <c r="DL180" s="11" t="n">
        <f aca="false">DK180*DJ180</f>
        <v>0</v>
      </c>
      <c r="DM180" s="11"/>
      <c r="DN180" s="11" t="n">
        <v>204</v>
      </c>
      <c r="DO180" s="11"/>
      <c r="DP180" s="11"/>
      <c r="DQ180" s="11"/>
      <c r="DR180" s="11"/>
      <c r="DS180" s="11"/>
      <c r="DT180" s="11"/>
      <c r="DU180" s="15"/>
      <c r="DV180" s="15"/>
      <c r="DW180" s="15"/>
      <c r="DX180" s="32"/>
      <c r="DY180" s="32"/>
      <c r="DZ180" s="32"/>
      <c r="EA180" s="32"/>
      <c r="EB180" s="102"/>
      <c r="EC180" s="102"/>
      <c r="ED180" s="102"/>
      <c r="EE180" s="102"/>
      <c r="EF180" s="102"/>
      <c r="EG180" s="88"/>
      <c r="EH180" s="88"/>
      <c r="EI180" s="88"/>
      <c r="EJ180" s="88"/>
      <c r="EK180" s="102"/>
      <c r="EL180" s="102"/>
      <c r="EM180" s="102"/>
      <c r="EN180" s="88"/>
      <c r="EO180" s="88"/>
      <c r="EP180" s="88"/>
      <c r="EQ180" s="88"/>
      <c r="ER180" s="88"/>
      <c r="ES180" s="88"/>
      <c r="ET180" s="88"/>
      <c r="EU180" s="88"/>
      <c r="EV180" s="88"/>
      <c r="EW180" s="88"/>
      <c r="EX180" s="88"/>
      <c r="EY180" s="88"/>
      <c r="EZ180" s="88"/>
      <c r="FA180" s="88"/>
      <c r="FB180" s="88"/>
      <c r="FC180" s="88"/>
      <c r="FD180" s="88"/>
      <c r="FE180" s="88"/>
      <c r="FF180" s="88"/>
      <c r="FG180" s="88"/>
      <c r="FH180" s="88"/>
      <c r="FI180" s="88"/>
      <c r="FJ180" s="88"/>
      <c r="FK180" s="88"/>
      <c r="FL180" s="88"/>
      <c r="FM180" s="88"/>
      <c r="FN180" s="88"/>
      <c r="FO180" s="88"/>
      <c r="FP180" s="88"/>
      <c r="FQ180" s="88"/>
      <c r="FR180" s="88"/>
      <c r="FS180" s="88"/>
      <c r="FT180" s="88"/>
      <c r="FU180" s="88"/>
      <c r="FV180" s="88"/>
      <c r="FW180" s="88"/>
      <c r="FX180" s="88"/>
      <c r="FY180" s="88"/>
      <c r="FZ180" s="88"/>
      <c r="GA180" s="88"/>
      <c r="GB180" s="88"/>
      <c r="GC180" s="88"/>
      <c r="GD180" s="88"/>
      <c r="GE180" s="88"/>
      <c r="GF180" s="88"/>
      <c r="GG180" s="88"/>
      <c r="GH180" s="88"/>
      <c r="GI180" s="88"/>
      <c r="GJ180" s="88"/>
      <c r="GK180" s="88"/>
      <c r="GL180" s="88"/>
      <c r="GM180" s="103"/>
      <c r="GN180" s="88"/>
      <c r="GO180" s="104" t="n">
        <f aca="false">C180+2</f>
        <v>53.81</v>
      </c>
      <c r="GP180" s="105" t="n">
        <f aca="false">GO180*20</f>
        <v>1076.2</v>
      </c>
      <c r="GQ180" s="90"/>
      <c r="GR180" s="90"/>
      <c r="GS180" s="90"/>
      <c r="GT180" s="90"/>
      <c r="GU180" s="90"/>
      <c r="GV180" s="90"/>
      <c r="GW180" s="90"/>
      <c r="GX180" s="90"/>
      <c r="GY180" s="90"/>
      <c r="GZ180" s="90"/>
      <c r="HA180" s="88"/>
      <c r="HB180" s="88"/>
      <c r="HC180" s="88"/>
      <c r="HD180" s="88"/>
      <c r="HE180" s="88"/>
    </row>
    <row r="181" customFormat="false" ht="15" hidden="false" customHeight="true" outlineLevel="0" collapsed="false">
      <c r="A181" s="118" t="s">
        <v>566</v>
      </c>
      <c r="B181" s="92" t="n">
        <v>0.5</v>
      </c>
      <c r="C181" s="93" t="n">
        <v>62.8</v>
      </c>
      <c r="D181" s="116" t="n">
        <f aca="false">C181*20</f>
        <v>1256</v>
      </c>
      <c r="E181" s="95"/>
      <c r="F181" s="95" t="n">
        <f aca="false">E181*D181</f>
        <v>0</v>
      </c>
      <c r="G181" s="114" t="s">
        <v>567</v>
      </c>
      <c r="H181" s="64" t="s">
        <v>202</v>
      </c>
      <c r="I181" s="65" t="s">
        <v>203</v>
      </c>
      <c r="J181" s="67"/>
      <c r="K181" s="67"/>
      <c r="L181" s="97"/>
      <c r="M181" s="68"/>
      <c r="N181" s="67"/>
      <c r="O181" s="67"/>
      <c r="P181" s="67"/>
      <c r="Q181" s="66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8"/>
      <c r="BA181" s="68"/>
      <c r="BB181" s="68"/>
      <c r="BC181" s="68"/>
      <c r="BD181" s="68"/>
      <c r="BE181" s="68"/>
      <c r="BF181" s="68"/>
      <c r="BG181" s="68"/>
      <c r="BH181" s="68"/>
      <c r="BI181" s="68"/>
      <c r="BJ181" s="68"/>
      <c r="BK181" s="68"/>
      <c r="BL181" s="68"/>
      <c r="BM181" s="68"/>
      <c r="BN181" s="68"/>
      <c r="BO181" s="68"/>
      <c r="BP181" s="68"/>
      <c r="BQ181" s="68"/>
      <c r="BR181" s="68"/>
      <c r="BS181" s="68"/>
      <c r="BT181" s="68"/>
      <c r="BU181" s="68"/>
      <c r="BV181" s="68"/>
      <c r="BW181" s="68"/>
      <c r="BX181" s="68"/>
      <c r="BY181" s="68"/>
      <c r="BZ181" s="68"/>
      <c r="CA181" s="68"/>
      <c r="CB181" s="68"/>
      <c r="CC181" s="68"/>
      <c r="CD181" s="68"/>
      <c r="CE181" s="68"/>
      <c r="CF181" s="68"/>
      <c r="CG181" s="68"/>
      <c r="CH181" s="68"/>
      <c r="CI181" s="68"/>
      <c r="CJ181" s="68"/>
      <c r="CK181" s="68"/>
      <c r="CL181" s="68"/>
      <c r="CM181" s="68"/>
      <c r="CN181" s="68"/>
      <c r="CO181" s="68"/>
      <c r="CP181" s="68"/>
      <c r="CQ181" s="66"/>
      <c r="CR181" s="66"/>
      <c r="CS181" s="66"/>
      <c r="CT181" s="68"/>
      <c r="CV181" s="11"/>
      <c r="CW181" s="15"/>
      <c r="CX181" s="11"/>
      <c r="CY181" s="11"/>
      <c r="CZ181" s="11"/>
      <c r="DA181" s="99"/>
      <c r="DB181" s="11" t="e">
        <f aca="false">VLOOKUP(DA181,$CT$12:$CU$326,2,0)</f>
        <v>#N/A</v>
      </c>
      <c r="DC181" s="11" t="e">
        <f aca="false">VLOOKUP(DA181,$CT$12:$CV$326,3,0)</f>
        <v>#N/A</v>
      </c>
      <c r="DD181" s="11"/>
      <c r="DE181" s="100"/>
      <c r="DF181" s="11"/>
      <c r="DG181" s="11"/>
      <c r="DH181" s="11"/>
      <c r="DI181" s="11" t="s">
        <v>568</v>
      </c>
      <c r="DJ181" s="11" t="n">
        <f aca="false">E181</f>
        <v>0</v>
      </c>
      <c r="DK181" s="101" t="n">
        <f aca="false">D181</f>
        <v>1256</v>
      </c>
      <c r="DL181" s="11" t="n">
        <f aca="false">DK181*DJ181</f>
        <v>0</v>
      </c>
      <c r="DM181" s="11"/>
      <c r="DN181" s="11" t="n">
        <v>207</v>
      </c>
      <c r="DO181" s="11"/>
      <c r="DP181" s="11"/>
      <c r="DQ181" s="11"/>
      <c r="DR181" s="11"/>
      <c r="DS181" s="11"/>
      <c r="DT181" s="11"/>
      <c r="DU181" s="15"/>
      <c r="DV181" s="15"/>
      <c r="DW181" s="15"/>
      <c r="DX181" s="32"/>
      <c r="DY181" s="32"/>
      <c r="DZ181" s="32"/>
      <c r="EA181" s="32"/>
      <c r="EB181" s="102"/>
      <c r="EC181" s="102"/>
      <c r="ED181" s="102"/>
      <c r="EE181" s="102"/>
      <c r="EF181" s="102"/>
      <c r="EG181" s="88"/>
      <c r="EH181" s="88"/>
      <c r="EI181" s="88"/>
      <c r="EJ181" s="88"/>
      <c r="EK181" s="102"/>
      <c r="EL181" s="102"/>
      <c r="EM181" s="102"/>
      <c r="EN181" s="88"/>
      <c r="EO181" s="88"/>
      <c r="EP181" s="88"/>
      <c r="EQ181" s="88"/>
      <c r="ER181" s="88"/>
      <c r="ES181" s="88"/>
      <c r="ET181" s="88"/>
      <c r="EU181" s="88"/>
      <c r="EV181" s="88"/>
      <c r="EW181" s="88"/>
      <c r="EX181" s="88"/>
      <c r="EY181" s="88"/>
      <c r="EZ181" s="88"/>
      <c r="FA181" s="88"/>
      <c r="FB181" s="88"/>
      <c r="FC181" s="88"/>
      <c r="FD181" s="88"/>
      <c r="FE181" s="88"/>
      <c r="FF181" s="88"/>
      <c r="FG181" s="88"/>
      <c r="FH181" s="88"/>
      <c r="FI181" s="88"/>
      <c r="FJ181" s="88"/>
      <c r="FK181" s="88"/>
      <c r="FL181" s="88"/>
      <c r="FM181" s="88"/>
      <c r="FN181" s="88"/>
      <c r="FO181" s="88"/>
      <c r="FP181" s="88"/>
      <c r="FQ181" s="88"/>
      <c r="FR181" s="88"/>
      <c r="FS181" s="88"/>
      <c r="FT181" s="88"/>
      <c r="FU181" s="88"/>
      <c r="FV181" s="88"/>
      <c r="FW181" s="88"/>
      <c r="FX181" s="88"/>
      <c r="FY181" s="88"/>
      <c r="FZ181" s="88"/>
      <c r="GA181" s="88"/>
      <c r="GB181" s="88"/>
      <c r="GC181" s="88"/>
      <c r="GD181" s="88"/>
      <c r="GE181" s="88"/>
      <c r="GF181" s="88"/>
      <c r="GG181" s="88"/>
      <c r="GH181" s="88"/>
      <c r="GI181" s="88"/>
      <c r="GJ181" s="88"/>
      <c r="GK181" s="88"/>
      <c r="GL181" s="88"/>
      <c r="GM181" s="103"/>
      <c r="GN181" s="88"/>
      <c r="GO181" s="104" t="n">
        <f aca="false">C181+2</f>
        <v>64.8</v>
      </c>
      <c r="GP181" s="105" t="n">
        <f aca="false">GO181*20</f>
        <v>1296</v>
      </c>
      <c r="GQ181" s="90"/>
      <c r="GR181" s="90"/>
      <c r="GS181" s="90"/>
      <c r="GT181" s="90"/>
      <c r="GU181" s="90"/>
      <c r="GV181" s="90"/>
      <c r="GW181" s="90"/>
      <c r="GX181" s="90"/>
      <c r="GY181" s="90"/>
      <c r="GZ181" s="90"/>
      <c r="HA181" s="88"/>
      <c r="HB181" s="88"/>
      <c r="HC181" s="88"/>
      <c r="HD181" s="88"/>
      <c r="HE181" s="88"/>
    </row>
    <row r="182" customFormat="false" ht="15" hidden="false" customHeight="true" outlineLevel="0" collapsed="false">
      <c r="A182" s="118" t="s">
        <v>569</v>
      </c>
      <c r="B182" s="112" t="n">
        <v>0.5</v>
      </c>
      <c r="C182" s="93" t="n">
        <v>62.8</v>
      </c>
      <c r="D182" s="116" t="n">
        <f aca="false">C182*20</f>
        <v>1256</v>
      </c>
      <c r="E182" s="95"/>
      <c r="F182" s="95" t="n">
        <f aca="false">E182*D182</f>
        <v>0</v>
      </c>
      <c r="G182" s="114" t="s">
        <v>570</v>
      </c>
      <c r="H182" s="64" t="s">
        <v>202</v>
      </c>
      <c r="I182" s="65" t="s">
        <v>203</v>
      </c>
      <c r="J182" s="67"/>
      <c r="K182" s="97"/>
      <c r="L182" s="97"/>
      <c r="M182" s="147"/>
      <c r="N182" s="72"/>
      <c r="O182" s="72"/>
      <c r="P182" s="72"/>
      <c r="Q182" s="68"/>
      <c r="R182" s="72"/>
      <c r="S182" s="72"/>
      <c r="T182" s="72"/>
      <c r="U182" s="72"/>
      <c r="V182" s="72"/>
      <c r="W182" s="72"/>
      <c r="X182" s="72"/>
      <c r="Y182" s="72"/>
      <c r="Z182" s="72"/>
      <c r="AA182" s="72"/>
      <c r="AB182" s="72"/>
      <c r="AC182" s="72"/>
      <c r="AD182" s="72"/>
      <c r="AE182" s="72"/>
      <c r="AF182" s="72"/>
      <c r="AG182" s="72"/>
      <c r="AH182" s="72"/>
      <c r="AI182" s="72"/>
      <c r="AJ182" s="72"/>
      <c r="AK182" s="72"/>
      <c r="AL182" s="72"/>
      <c r="AM182" s="72"/>
      <c r="AN182" s="72"/>
      <c r="AO182" s="72"/>
      <c r="AP182" s="72"/>
      <c r="AQ182" s="72"/>
      <c r="AR182" s="72"/>
      <c r="AS182" s="72"/>
      <c r="AT182" s="72"/>
      <c r="AU182" s="72"/>
      <c r="AV182" s="72"/>
      <c r="AW182" s="72"/>
      <c r="AX182" s="72"/>
      <c r="AY182" s="72"/>
      <c r="AZ182" s="72"/>
      <c r="BA182" s="72"/>
      <c r="BB182" s="72"/>
      <c r="BC182" s="72"/>
      <c r="BD182" s="72"/>
      <c r="BE182" s="72"/>
      <c r="BF182" s="72"/>
      <c r="BG182" s="72"/>
      <c r="BH182" s="72"/>
      <c r="BI182" s="72"/>
      <c r="BJ182" s="72"/>
      <c r="BK182" s="72"/>
      <c r="BL182" s="72"/>
      <c r="BM182" s="72"/>
      <c r="BN182" s="72"/>
      <c r="BO182" s="72"/>
      <c r="BP182" s="72"/>
      <c r="BQ182" s="72"/>
      <c r="BR182" s="72"/>
      <c r="BS182" s="72"/>
      <c r="BT182" s="72"/>
      <c r="BU182" s="72"/>
      <c r="BV182" s="72"/>
      <c r="BW182" s="68"/>
      <c r="BX182" s="68"/>
      <c r="BY182" s="68"/>
      <c r="BZ182" s="68"/>
      <c r="CA182" s="68"/>
      <c r="CB182" s="68"/>
      <c r="CC182" s="68"/>
      <c r="CD182" s="68"/>
      <c r="CE182" s="68"/>
      <c r="CF182" s="68"/>
      <c r="CG182" s="68"/>
      <c r="CH182" s="68"/>
      <c r="CI182" s="68"/>
      <c r="CJ182" s="68"/>
      <c r="CK182" s="68"/>
      <c r="CL182" s="68"/>
      <c r="CM182" s="68"/>
      <c r="CN182" s="68"/>
      <c r="CO182" s="68"/>
      <c r="CP182" s="108"/>
      <c r="CQ182" s="66"/>
      <c r="CR182" s="66"/>
      <c r="CS182" s="66"/>
      <c r="CT182" s="150"/>
      <c r="CU182" s="151"/>
      <c r="CV182" s="151"/>
      <c r="CW182" s="107"/>
      <c r="CX182" s="108"/>
      <c r="CY182" s="108"/>
      <c r="CZ182" s="108"/>
      <c r="DA182" s="99" t="s">
        <v>569</v>
      </c>
      <c r="DB182" s="11" t="e">
        <f aca="false">VLOOKUP(DA182,$CT$12:$CU$326,2,0)</f>
        <v>#N/A</v>
      </c>
      <c r="DC182" s="11" t="e">
        <f aca="false">VLOOKUP(DA182,$CT$12:$CV$326,3,0)</f>
        <v>#N/A</v>
      </c>
      <c r="DD182" s="11"/>
      <c r="DE182" s="100" t="n">
        <v>988</v>
      </c>
      <c r="DF182" s="122"/>
      <c r="DG182" s="122"/>
      <c r="DH182" s="122"/>
      <c r="DI182" s="108" t="s">
        <v>571</v>
      </c>
      <c r="DJ182" s="108" t="n">
        <f aca="false">E182</f>
        <v>0</v>
      </c>
      <c r="DK182" s="108" t="n">
        <f aca="false">D182</f>
        <v>1256</v>
      </c>
      <c r="DL182" s="108" t="n">
        <f aca="false">DK182*DJ182</f>
        <v>0</v>
      </c>
      <c r="DM182" s="108"/>
      <c r="DN182" s="11" t="n">
        <v>209</v>
      </c>
      <c r="DO182" s="108"/>
      <c r="DP182" s="108"/>
      <c r="DQ182" s="108"/>
      <c r="DR182" s="88"/>
      <c r="DS182" s="88"/>
      <c r="DT182" s="88"/>
      <c r="DU182" s="90"/>
      <c r="DV182" s="90"/>
      <c r="DW182" s="90"/>
      <c r="DX182" s="102"/>
      <c r="DY182" s="102"/>
      <c r="DZ182" s="102"/>
      <c r="EA182" s="102"/>
      <c r="EB182" s="102"/>
      <c r="EC182" s="102"/>
      <c r="ED182" s="102"/>
      <c r="EE182" s="102"/>
      <c r="EF182" s="102"/>
      <c r="EG182" s="88"/>
      <c r="EH182" s="88"/>
      <c r="EI182" s="88"/>
      <c r="EJ182" s="88"/>
      <c r="EK182" s="88"/>
      <c r="EL182" s="88"/>
      <c r="EM182" s="88"/>
      <c r="EN182" s="88"/>
      <c r="EO182" s="88"/>
      <c r="EP182" s="88"/>
      <c r="EQ182" s="88"/>
      <c r="ER182" s="88"/>
      <c r="ES182" s="88"/>
      <c r="ET182" s="88"/>
      <c r="EU182" s="88"/>
      <c r="EV182" s="88"/>
      <c r="EW182" s="88"/>
      <c r="EX182" s="88"/>
      <c r="EY182" s="88"/>
      <c r="EZ182" s="88"/>
      <c r="FA182" s="88"/>
      <c r="FB182" s="88"/>
      <c r="FC182" s="88"/>
      <c r="FD182" s="88"/>
      <c r="FE182" s="88"/>
      <c r="FF182" s="88"/>
      <c r="FG182" s="88"/>
      <c r="FH182" s="88"/>
      <c r="FI182" s="88"/>
      <c r="FJ182" s="88"/>
      <c r="FK182" s="88"/>
      <c r="FL182" s="88"/>
      <c r="FM182" s="88"/>
      <c r="FN182" s="88"/>
      <c r="FO182" s="88"/>
      <c r="FP182" s="88"/>
      <c r="FQ182" s="88"/>
      <c r="FR182" s="88"/>
      <c r="FS182" s="88"/>
      <c r="FT182" s="88"/>
      <c r="FU182" s="88"/>
      <c r="FV182" s="88"/>
      <c r="FW182" s="88"/>
      <c r="FX182" s="88"/>
      <c r="FY182" s="88"/>
      <c r="FZ182" s="88"/>
      <c r="GA182" s="88"/>
      <c r="GB182" s="88"/>
      <c r="GC182" s="88"/>
      <c r="GD182" s="88"/>
      <c r="GE182" s="88"/>
      <c r="GF182" s="88"/>
      <c r="GG182" s="88"/>
      <c r="GH182" s="88"/>
      <c r="GI182" s="88"/>
      <c r="GJ182" s="88"/>
      <c r="GK182" s="88"/>
      <c r="GL182" s="88"/>
      <c r="GM182" s="88"/>
      <c r="GN182" s="88"/>
      <c r="GO182" s="88"/>
      <c r="GP182" s="88"/>
      <c r="GQ182" s="102"/>
      <c r="GR182" s="104" t="n">
        <f aca="false">C182+2</f>
        <v>64.8</v>
      </c>
      <c r="GS182" s="105" t="n">
        <f aca="false">GR182*20</f>
        <v>1296</v>
      </c>
      <c r="GT182" s="102"/>
      <c r="GU182" s="90"/>
      <c r="GV182" s="88"/>
      <c r="GW182" s="88"/>
      <c r="GX182" s="88"/>
      <c r="GY182" s="88"/>
      <c r="GZ182" s="88"/>
      <c r="HA182" s="88"/>
      <c r="HB182" s="88"/>
      <c r="HC182" s="88"/>
      <c r="HD182" s="88"/>
      <c r="HE182" s="88"/>
      <c r="HF182" s="88"/>
      <c r="HG182" s="88"/>
      <c r="HH182" s="88"/>
      <c r="HI182" s="88"/>
      <c r="HJ182" s="136" t="n">
        <v>21</v>
      </c>
      <c r="HK182" s="136" t="n">
        <v>420</v>
      </c>
      <c r="HL182" s="88"/>
      <c r="HM182" s="88"/>
      <c r="HN182" s="88"/>
      <c r="HO182" s="88"/>
      <c r="HP182" s="88"/>
      <c r="HQ182" s="88"/>
      <c r="HR182" s="88"/>
      <c r="HS182" s="88"/>
      <c r="HT182" s="88"/>
      <c r="HU182" s="88"/>
      <c r="HV182" s="88"/>
      <c r="HW182" s="88"/>
      <c r="HX182" s="88"/>
      <c r="HY182" s="88"/>
      <c r="HZ182" s="88"/>
      <c r="IA182" s="88"/>
      <c r="IB182" s="88"/>
      <c r="IC182" s="88"/>
      <c r="ID182" s="88"/>
      <c r="IE182" s="88"/>
      <c r="IF182" s="88"/>
      <c r="IG182" s="88"/>
      <c r="IH182" s="88"/>
      <c r="II182" s="88"/>
      <c r="IJ182" s="88"/>
      <c r="IK182" s="88"/>
      <c r="IL182" s="88"/>
      <c r="IM182" s="88"/>
      <c r="IN182" s="88"/>
      <c r="IO182" s="88"/>
      <c r="IP182" s="88"/>
      <c r="IQ182" s="88"/>
      <c r="IR182" s="88"/>
      <c r="IS182" s="88"/>
      <c r="IT182" s="88"/>
      <c r="IU182" s="88"/>
      <c r="IV182" s="88"/>
      <c r="IW182" s="88"/>
      <c r="IX182" s="88"/>
    </row>
    <row r="183" customFormat="false" ht="15" hidden="false" customHeight="true" outlineLevel="0" collapsed="false">
      <c r="A183" s="118" t="s">
        <v>572</v>
      </c>
      <c r="B183" s="112" t="n">
        <v>1</v>
      </c>
      <c r="C183" s="93" t="n">
        <v>32.97</v>
      </c>
      <c r="D183" s="116" t="n">
        <f aca="false">C183*20</f>
        <v>659.4</v>
      </c>
      <c r="E183" s="95"/>
      <c r="F183" s="95" t="n">
        <f aca="false">E183*D183</f>
        <v>0</v>
      </c>
      <c r="G183" s="114" t="s">
        <v>573</v>
      </c>
      <c r="H183" s="64" t="s">
        <v>202</v>
      </c>
      <c r="I183" s="65" t="s">
        <v>203</v>
      </c>
      <c r="J183" s="67"/>
      <c r="K183" s="67"/>
      <c r="L183" s="97"/>
      <c r="M183" s="147"/>
      <c r="N183" s="67"/>
      <c r="O183" s="72"/>
      <c r="P183" s="72"/>
      <c r="Q183" s="68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68"/>
      <c r="BX183" s="68"/>
      <c r="BY183" s="68"/>
      <c r="BZ183" s="68"/>
      <c r="CA183" s="68"/>
      <c r="CB183" s="68"/>
      <c r="CC183" s="68"/>
      <c r="CD183" s="68"/>
      <c r="CE183" s="68"/>
      <c r="CF183" s="68"/>
      <c r="CG183" s="68"/>
      <c r="CH183" s="68"/>
      <c r="CI183" s="68"/>
      <c r="CJ183" s="68"/>
      <c r="CK183" s="68"/>
      <c r="CL183" s="68"/>
      <c r="CM183" s="68"/>
      <c r="CN183" s="68"/>
      <c r="CO183" s="68"/>
      <c r="CP183" s="68"/>
      <c r="CQ183" s="66"/>
      <c r="CR183" s="66"/>
      <c r="CS183" s="66"/>
      <c r="CT183" s="68"/>
      <c r="CV183" s="11"/>
      <c r="CW183" s="15"/>
      <c r="CX183" s="11"/>
      <c r="CY183" s="11"/>
      <c r="CZ183" s="11"/>
      <c r="DA183" s="99"/>
      <c r="DB183" s="11" t="e">
        <f aca="false">VLOOKUP(DA183,$CT$12:$CU$326,2,0)</f>
        <v>#N/A</v>
      </c>
      <c r="DC183" s="11" t="e">
        <f aca="false">VLOOKUP(DA183,$CT$12:$CV$326,3,0)</f>
        <v>#N/A</v>
      </c>
      <c r="DD183" s="108"/>
      <c r="DE183" s="100"/>
      <c r="DF183" s="11"/>
      <c r="DG183" s="11"/>
      <c r="DH183" s="11"/>
      <c r="DI183" s="11" t="s">
        <v>574</v>
      </c>
      <c r="DJ183" s="11" t="n">
        <f aca="false">E183</f>
        <v>0</v>
      </c>
      <c r="DK183" s="101" t="n">
        <f aca="false">D183</f>
        <v>659.4</v>
      </c>
      <c r="DL183" s="11" t="n">
        <f aca="false">DK183*DJ183</f>
        <v>0</v>
      </c>
      <c r="DM183" s="11"/>
      <c r="DN183" s="11" t="n">
        <v>210</v>
      </c>
      <c r="DO183" s="11"/>
      <c r="DP183" s="11"/>
      <c r="DQ183" s="11"/>
      <c r="DR183" s="11"/>
      <c r="DS183" s="11"/>
      <c r="DT183" s="11"/>
      <c r="DU183" s="15"/>
      <c r="DV183" s="15"/>
      <c r="DW183" s="15"/>
      <c r="DX183" s="32"/>
      <c r="DY183" s="32"/>
      <c r="DZ183" s="32"/>
      <c r="EA183" s="32"/>
      <c r="EB183" s="102"/>
      <c r="EC183" s="102"/>
      <c r="ED183" s="102"/>
      <c r="EE183" s="102"/>
      <c r="EF183" s="102"/>
      <c r="EG183" s="88"/>
      <c r="EH183" s="88"/>
      <c r="EI183" s="88"/>
      <c r="EJ183" s="88"/>
      <c r="EK183" s="102"/>
      <c r="EL183" s="102"/>
      <c r="EM183" s="102"/>
      <c r="EN183" s="88"/>
      <c r="EO183" s="88"/>
      <c r="EP183" s="88"/>
      <c r="EQ183" s="88"/>
      <c r="ER183" s="88"/>
      <c r="ES183" s="88"/>
      <c r="ET183" s="88"/>
      <c r="EU183" s="88"/>
      <c r="EV183" s="88"/>
      <c r="EW183" s="88"/>
      <c r="EX183" s="88"/>
      <c r="EY183" s="88"/>
      <c r="EZ183" s="88"/>
      <c r="FA183" s="88"/>
      <c r="FB183" s="88"/>
      <c r="FC183" s="88"/>
      <c r="FD183" s="88"/>
      <c r="FE183" s="88"/>
      <c r="FF183" s="88"/>
      <c r="FG183" s="88"/>
      <c r="FH183" s="88"/>
      <c r="FI183" s="88"/>
      <c r="FJ183" s="88"/>
      <c r="FK183" s="88"/>
      <c r="FL183" s="88"/>
      <c r="FM183" s="88"/>
      <c r="FN183" s="88"/>
      <c r="FO183" s="88"/>
      <c r="FP183" s="88"/>
      <c r="FQ183" s="88"/>
      <c r="FR183" s="88"/>
      <c r="FS183" s="88"/>
      <c r="FT183" s="88"/>
      <c r="FU183" s="88"/>
      <c r="FV183" s="88"/>
      <c r="FW183" s="88"/>
      <c r="FX183" s="88"/>
      <c r="FY183" s="88"/>
      <c r="FZ183" s="88"/>
      <c r="GA183" s="88"/>
      <c r="GB183" s="88"/>
      <c r="GC183" s="88"/>
      <c r="GD183" s="88"/>
      <c r="GE183" s="88"/>
      <c r="GF183" s="88"/>
      <c r="GG183" s="88"/>
      <c r="GH183" s="88"/>
      <c r="GI183" s="88"/>
      <c r="GJ183" s="88"/>
      <c r="GK183" s="88"/>
      <c r="GL183" s="88"/>
      <c r="GM183" s="103"/>
      <c r="GN183" s="88"/>
      <c r="GO183" s="104" t="n">
        <f aca="false">C183+2</f>
        <v>34.97</v>
      </c>
      <c r="GP183" s="105" t="n">
        <f aca="false">GO183*20</f>
        <v>699.4</v>
      </c>
      <c r="GQ183" s="90"/>
      <c r="GR183" s="90"/>
      <c r="GS183" s="90"/>
      <c r="GT183" s="90"/>
      <c r="GU183" s="90"/>
      <c r="GV183" s="90"/>
      <c r="GW183" s="90"/>
      <c r="GX183" s="90"/>
      <c r="GY183" s="90"/>
      <c r="GZ183" s="90"/>
      <c r="HA183" s="88"/>
      <c r="HB183" s="88"/>
      <c r="HC183" s="88"/>
      <c r="HD183" s="88"/>
      <c r="HE183" s="88"/>
    </row>
    <row r="184" customFormat="false" ht="15" hidden="false" customHeight="true" outlineLevel="0" collapsed="false">
      <c r="A184" s="157" t="s">
        <v>575</v>
      </c>
      <c r="B184" s="112" t="n">
        <v>0.5</v>
      </c>
      <c r="C184" s="93" t="n">
        <v>28.26</v>
      </c>
      <c r="D184" s="116" t="n">
        <f aca="false">C184*20</f>
        <v>565.2</v>
      </c>
      <c r="E184" s="95"/>
      <c r="F184" s="95" t="n">
        <f aca="false">E184*D184</f>
        <v>0</v>
      </c>
      <c r="G184" s="114" t="s">
        <v>576</v>
      </c>
      <c r="H184" s="64" t="s">
        <v>202</v>
      </c>
      <c r="I184" s="65" t="s">
        <v>203</v>
      </c>
      <c r="J184" s="67"/>
      <c r="K184" s="67"/>
      <c r="L184" s="97"/>
      <c r="M184" s="147"/>
      <c r="N184" s="67"/>
      <c r="O184" s="72"/>
      <c r="P184" s="72"/>
      <c r="Q184" s="68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  <c r="AE184" s="72"/>
      <c r="AF184" s="72"/>
      <c r="AG184" s="72"/>
      <c r="AH184" s="72"/>
      <c r="AI184" s="72"/>
      <c r="AJ184" s="72"/>
      <c r="AK184" s="72"/>
      <c r="AL184" s="72"/>
      <c r="AM184" s="72"/>
      <c r="AN184" s="72"/>
      <c r="AO184" s="72"/>
      <c r="AP184" s="72"/>
      <c r="AQ184" s="72"/>
      <c r="AR184" s="72"/>
      <c r="AS184" s="72"/>
      <c r="AT184" s="72"/>
      <c r="AU184" s="72"/>
      <c r="AV184" s="72"/>
      <c r="AW184" s="72"/>
      <c r="AX184" s="72"/>
      <c r="AY184" s="72"/>
      <c r="AZ184" s="72"/>
      <c r="BA184" s="72"/>
      <c r="BB184" s="72"/>
      <c r="BC184" s="72"/>
      <c r="BD184" s="72"/>
      <c r="BE184" s="72"/>
      <c r="BF184" s="72"/>
      <c r="BG184" s="72"/>
      <c r="BH184" s="72"/>
      <c r="BI184" s="72"/>
      <c r="BJ184" s="72"/>
      <c r="BK184" s="72"/>
      <c r="BL184" s="72"/>
      <c r="BM184" s="72"/>
      <c r="BN184" s="72"/>
      <c r="BO184" s="72"/>
      <c r="BP184" s="72"/>
      <c r="BQ184" s="72"/>
      <c r="BR184" s="72"/>
      <c r="BS184" s="72"/>
      <c r="BT184" s="72"/>
      <c r="BU184" s="72"/>
      <c r="BV184" s="72"/>
      <c r="BW184" s="68"/>
      <c r="BX184" s="68"/>
      <c r="BY184" s="68"/>
      <c r="BZ184" s="68"/>
      <c r="CA184" s="68"/>
      <c r="CB184" s="68"/>
      <c r="CC184" s="68"/>
      <c r="CD184" s="68"/>
      <c r="CE184" s="68"/>
      <c r="CF184" s="68"/>
      <c r="CG184" s="68"/>
      <c r="CH184" s="68"/>
      <c r="CI184" s="68"/>
      <c r="CJ184" s="68"/>
      <c r="CK184" s="68"/>
      <c r="CL184" s="68"/>
      <c r="CM184" s="68"/>
      <c r="CN184" s="68"/>
      <c r="CO184" s="68"/>
      <c r="CP184" s="68"/>
      <c r="CQ184" s="66"/>
      <c r="CR184" s="66"/>
      <c r="CS184" s="66"/>
      <c r="CT184" s="68"/>
      <c r="CV184" s="11"/>
      <c r="CW184" s="15"/>
      <c r="CX184" s="11"/>
      <c r="CY184" s="11"/>
      <c r="CZ184" s="11"/>
      <c r="DA184" s="99"/>
      <c r="DB184" s="11" t="e">
        <f aca="false">VLOOKUP(DA184,$CT$12:$CU$326,2,0)</f>
        <v>#N/A</v>
      </c>
      <c r="DC184" s="11" t="e">
        <f aca="false">VLOOKUP(DA184,$CT$12:$CV$326,3,0)</f>
        <v>#N/A</v>
      </c>
      <c r="DD184" s="11"/>
      <c r="DE184" s="100"/>
      <c r="DF184" s="11"/>
      <c r="DG184" s="11"/>
      <c r="DH184" s="11"/>
      <c r="DI184" s="11" t="s">
        <v>577</v>
      </c>
      <c r="DJ184" s="11" t="n">
        <f aca="false">E184</f>
        <v>0</v>
      </c>
      <c r="DK184" s="101" t="n">
        <f aca="false">D184</f>
        <v>565.2</v>
      </c>
      <c r="DL184" s="11" t="n">
        <f aca="false">DK184*DJ184</f>
        <v>0</v>
      </c>
      <c r="DM184" s="11"/>
      <c r="DN184" s="11" t="n">
        <v>211</v>
      </c>
      <c r="DO184" s="11"/>
      <c r="DP184" s="11"/>
      <c r="DQ184" s="11"/>
      <c r="DR184" s="11"/>
      <c r="DS184" s="11"/>
      <c r="DT184" s="11"/>
      <c r="DU184" s="15"/>
      <c r="DV184" s="15"/>
      <c r="DW184" s="15"/>
      <c r="DX184" s="32"/>
      <c r="DY184" s="32"/>
      <c r="DZ184" s="32"/>
      <c r="EA184" s="32"/>
      <c r="EB184" s="102"/>
      <c r="EC184" s="102"/>
      <c r="ED184" s="102"/>
      <c r="EE184" s="102"/>
      <c r="EF184" s="102"/>
      <c r="EG184" s="88"/>
      <c r="EH184" s="88"/>
      <c r="EI184" s="88"/>
      <c r="EJ184" s="88"/>
      <c r="EK184" s="102"/>
      <c r="EL184" s="102"/>
      <c r="EM184" s="102"/>
      <c r="EN184" s="88"/>
      <c r="EO184" s="88"/>
      <c r="EP184" s="88"/>
      <c r="EQ184" s="88"/>
      <c r="ER184" s="88"/>
      <c r="ES184" s="88"/>
      <c r="ET184" s="88"/>
      <c r="EU184" s="88"/>
      <c r="EV184" s="88"/>
      <c r="EW184" s="88"/>
      <c r="EX184" s="88"/>
      <c r="EY184" s="88"/>
      <c r="EZ184" s="88"/>
      <c r="FA184" s="88"/>
      <c r="FB184" s="88"/>
      <c r="FC184" s="88"/>
      <c r="FD184" s="88"/>
      <c r="FE184" s="88"/>
      <c r="FF184" s="88"/>
      <c r="FG184" s="88"/>
      <c r="FH184" s="88"/>
      <c r="FI184" s="88"/>
      <c r="FJ184" s="88"/>
      <c r="FK184" s="88"/>
      <c r="FL184" s="88"/>
      <c r="FM184" s="88"/>
      <c r="FN184" s="88"/>
      <c r="FO184" s="88"/>
      <c r="FP184" s="88"/>
      <c r="FQ184" s="88"/>
      <c r="FR184" s="88"/>
      <c r="FS184" s="88"/>
      <c r="FT184" s="88"/>
      <c r="FU184" s="88"/>
      <c r="FV184" s="88"/>
      <c r="FW184" s="88"/>
      <c r="FX184" s="88"/>
      <c r="FY184" s="88"/>
      <c r="FZ184" s="88"/>
      <c r="GA184" s="88"/>
      <c r="GB184" s="88"/>
      <c r="GC184" s="88"/>
      <c r="GD184" s="88"/>
      <c r="GE184" s="88"/>
      <c r="GF184" s="88"/>
      <c r="GG184" s="88"/>
      <c r="GH184" s="88"/>
      <c r="GI184" s="88"/>
      <c r="GJ184" s="88"/>
      <c r="GK184" s="88"/>
      <c r="GL184" s="88"/>
      <c r="GM184" s="103"/>
      <c r="GN184" s="88"/>
      <c r="GO184" s="104" t="n">
        <f aca="false">C184+2</f>
        <v>30.26</v>
      </c>
      <c r="GP184" s="105" t="n">
        <f aca="false">GO184*20</f>
        <v>605.2</v>
      </c>
      <c r="GQ184" s="90"/>
      <c r="GR184" s="90"/>
      <c r="GS184" s="90"/>
      <c r="GT184" s="90"/>
      <c r="GU184" s="90"/>
      <c r="GV184" s="90"/>
      <c r="GW184" s="90"/>
      <c r="GX184" s="90"/>
      <c r="GY184" s="90"/>
      <c r="GZ184" s="90"/>
      <c r="HA184" s="88"/>
      <c r="HB184" s="88"/>
      <c r="HC184" s="88"/>
      <c r="HD184" s="88"/>
      <c r="HE184" s="88"/>
    </row>
    <row r="185" customFormat="false" ht="15" hidden="false" customHeight="true" outlineLevel="0" collapsed="false">
      <c r="A185" s="118" t="s">
        <v>578</v>
      </c>
      <c r="B185" s="112" t="n">
        <v>0.5</v>
      </c>
      <c r="C185" s="93" t="n">
        <v>59.66</v>
      </c>
      <c r="D185" s="116" t="n">
        <f aca="false">C185*20</f>
        <v>1193.2</v>
      </c>
      <c r="E185" s="94"/>
      <c r="F185" s="95" t="n">
        <f aca="false">E185*D185</f>
        <v>0</v>
      </c>
      <c r="G185" s="123" t="n">
        <v>4607164064563</v>
      </c>
      <c r="H185" s="64" t="s">
        <v>202</v>
      </c>
      <c r="I185" s="65" t="s">
        <v>203</v>
      </c>
      <c r="J185" s="67"/>
      <c r="K185" s="67"/>
      <c r="L185" s="97"/>
      <c r="M185" s="124"/>
      <c r="N185" s="67"/>
      <c r="O185" s="72"/>
      <c r="P185" s="72"/>
      <c r="Q185" s="68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72"/>
      <c r="AN185" s="72"/>
      <c r="AO185" s="72"/>
      <c r="AP185" s="72"/>
      <c r="AQ185" s="72"/>
      <c r="AR185" s="72"/>
      <c r="AS185" s="67"/>
      <c r="AT185" s="67"/>
      <c r="AU185" s="67"/>
      <c r="AV185" s="67"/>
      <c r="AW185" s="67"/>
      <c r="AX185" s="67"/>
      <c r="AY185" s="67"/>
      <c r="AZ185" s="66"/>
      <c r="BA185" s="66"/>
      <c r="BB185" s="66"/>
      <c r="BC185" s="66"/>
      <c r="BD185" s="66"/>
      <c r="BE185" s="68"/>
      <c r="BF185" s="68"/>
      <c r="BG185" s="68"/>
      <c r="BH185" s="68"/>
      <c r="BI185" s="68"/>
      <c r="BJ185" s="68"/>
      <c r="BK185" s="68"/>
      <c r="BL185" s="68"/>
      <c r="BM185" s="68"/>
      <c r="BN185" s="68"/>
      <c r="BO185" s="68"/>
      <c r="BP185" s="68"/>
      <c r="BQ185" s="68"/>
      <c r="BR185" s="68"/>
      <c r="BS185" s="68"/>
      <c r="BT185" s="68"/>
      <c r="BU185" s="68"/>
      <c r="BV185" s="68"/>
      <c r="BW185" s="68"/>
      <c r="BX185" s="68"/>
      <c r="BY185" s="68"/>
      <c r="BZ185" s="68"/>
      <c r="CA185" s="68"/>
      <c r="CB185" s="68"/>
      <c r="CC185" s="68"/>
      <c r="CD185" s="68"/>
      <c r="CE185" s="68"/>
      <c r="CF185" s="68"/>
      <c r="CG185" s="68"/>
      <c r="CH185" s="68"/>
      <c r="CI185" s="68"/>
      <c r="CJ185" s="68"/>
      <c r="CK185" s="68"/>
      <c r="CL185" s="68"/>
      <c r="CM185" s="68"/>
      <c r="CN185" s="68"/>
      <c r="CO185" s="68"/>
      <c r="CP185" s="68"/>
      <c r="CQ185" s="66"/>
      <c r="CR185" s="66"/>
      <c r="CS185" s="66"/>
      <c r="CT185" s="68"/>
      <c r="CV185" s="11"/>
      <c r="CW185" s="15"/>
      <c r="CX185" s="11"/>
      <c r="CY185" s="11"/>
      <c r="CZ185" s="11"/>
      <c r="DA185" s="99" t="s">
        <v>578</v>
      </c>
      <c r="DB185" s="11" t="e">
        <f aca="false">VLOOKUP(DA185,$CT$12:$CU$326,2,0)</f>
        <v>#N/A</v>
      </c>
      <c r="DC185" s="11" t="e">
        <f aca="false">VLOOKUP(DA185,$CT$12:$CV$326,3,0)</f>
        <v>#N/A</v>
      </c>
      <c r="DD185" s="11"/>
      <c r="DE185" s="100" t="n">
        <v>936</v>
      </c>
      <c r="DF185" s="11"/>
      <c r="DG185" s="11"/>
      <c r="DH185" s="11"/>
      <c r="DI185" s="11" t="s">
        <v>579</v>
      </c>
      <c r="DJ185" s="11" t="n">
        <f aca="false">E185</f>
        <v>0</v>
      </c>
      <c r="DK185" s="101" t="n">
        <f aca="false">D185</f>
        <v>1193.2</v>
      </c>
      <c r="DL185" s="11" t="n">
        <f aca="false">DK185*DJ185</f>
        <v>0</v>
      </c>
      <c r="DM185" s="11"/>
      <c r="DN185" s="11" t="n">
        <v>212</v>
      </c>
      <c r="DO185" s="11"/>
      <c r="DP185" s="11"/>
      <c r="DQ185" s="11"/>
      <c r="DR185" s="11"/>
      <c r="DS185" s="11"/>
      <c r="DT185" s="11"/>
      <c r="DU185" s="15"/>
      <c r="DV185" s="15"/>
      <c r="DW185" s="15"/>
      <c r="DX185" s="32"/>
      <c r="DY185" s="32"/>
      <c r="DZ185" s="32"/>
      <c r="EA185" s="32"/>
      <c r="EB185" s="102"/>
      <c r="EC185" s="102"/>
      <c r="ED185" s="102"/>
      <c r="EE185" s="102"/>
      <c r="EF185" s="102"/>
      <c r="EG185" s="88"/>
      <c r="EH185" s="88"/>
      <c r="EI185" s="88"/>
      <c r="EJ185" s="88"/>
      <c r="EK185" s="102"/>
      <c r="EL185" s="102"/>
      <c r="EM185" s="102"/>
      <c r="EN185" s="88"/>
      <c r="EO185" s="88"/>
      <c r="EP185" s="88"/>
      <c r="EQ185" s="88"/>
      <c r="ER185" s="88"/>
      <c r="ES185" s="88"/>
      <c r="ET185" s="88"/>
      <c r="EU185" s="88"/>
      <c r="EV185" s="88"/>
      <c r="EW185" s="88"/>
      <c r="EX185" s="88"/>
      <c r="EY185" s="88"/>
      <c r="EZ185" s="88"/>
      <c r="FA185" s="88"/>
      <c r="FB185" s="88"/>
      <c r="FC185" s="88"/>
      <c r="FD185" s="88"/>
      <c r="FE185" s="88"/>
      <c r="FF185" s="88"/>
      <c r="FG185" s="88"/>
      <c r="FH185" s="88"/>
      <c r="FI185" s="88"/>
      <c r="FJ185" s="88"/>
      <c r="FK185" s="88"/>
      <c r="FL185" s="88"/>
      <c r="FM185" s="88"/>
      <c r="FN185" s="88"/>
      <c r="FO185" s="88"/>
      <c r="FP185" s="88"/>
      <c r="FQ185" s="88"/>
      <c r="FR185" s="88"/>
      <c r="FS185" s="88"/>
      <c r="FT185" s="88"/>
      <c r="FU185" s="88"/>
      <c r="FV185" s="88"/>
      <c r="FW185" s="88"/>
      <c r="FX185" s="88"/>
      <c r="FY185" s="88"/>
      <c r="FZ185" s="88"/>
      <c r="GA185" s="88"/>
      <c r="GB185" s="88"/>
      <c r="GC185" s="88"/>
      <c r="GD185" s="88"/>
      <c r="GE185" s="88"/>
      <c r="GF185" s="88"/>
      <c r="GG185" s="88"/>
      <c r="GH185" s="88"/>
      <c r="GI185" s="88"/>
      <c r="GJ185" s="88"/>
      <c r="GK185" s="88"/>
      <c r="GL185" s="88"/>
      <c r="GM185" s="103"/>
      <c r="GN185" s="88"/>
      <c r="GO185" s="104" t="n">
        <f aca="false">C185+2</f>
        <v>61.66</v>
      </c>
      <c r="GP185" s="105" t="n">
        <f aca="false">GO185*20</f>
        <v>1233.2</v>
      </c>
      <c r="GQ185" s="90"/>
      <c r="GR185" s="90"/>
      <c r="GS185" s="90"/>
      <c r="GT185" s="90"/>
      <c r="GU185" s="90"/>
      <c r="GV185" s="90"/>
      <c r="GW185" s="90"/>
      <c r="GX185" s="90"/>
      <c r="GY185" s="90"/>
      <c r="GZ185" s="90"/>
      <c r="HA185" s="88"/>
      <c r="HB185" s="88"/>
      <c r="HC185" s="88"/>
      <c r="HD185" s="88"/>
      <c r="HE185" s="88"/>
    </row>
    <row r="186" customFormat="false" ht="15" hidden="false" customHeight="true" outlineLevel="0" collapsed="false">
      <c r="A186" s="118" t="s">
        <v>580</v>
      </c>
      <c r="B186" s="112" t="n">
        <v>0.5</v>
      </c>
      <c r="C186" s="93" t="n">
        <v>62.8</v>
      </c>
      <c r="D186" s="116" t="n">
        <f aca="false">C186*20</f>
        <v>1256</v>
      </c>
      <c r="E186" s="94"/>
      <c r="F186" s="95" t="n">
        <f aca="false">E186*D186</f>
        <v>0</v>
      </c>
      <c r="G186" s="123" t="n">
        <v>4607164067809</v>
      </c>
      <c r="H186" s="64" t="s">
        <v>202</v>
      </c>
      <c r="I186" s="65" t="s">
        <v>203</v>
      </c>
      <c r="J186" s="67"/>
      <c r="K186" s="67"/>
      <c r="L186" s="97"/>
      <c r="M186" s="124"/>
      <c r="N186" s="67"/>
      <c r="O186" s="72"/>
      <c r="P186" s="72"/>
      <c r="Q186" s="68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72"/>
      <c r="AN186" s="72"/>
      <c r="AO186" s="72"/>
      <c r="AP186" s="72"/>
      <c r="AQ186" s="72"/>
      <c r="AR186" s="72"/>
      <c r="AS186" s="67"/>
      <c r="AT186" s="67"/>
      <c r="AU186" s="67"/>
      <c r="AV186" s="67"/>
      <c r="AW186" s="67"/>
      <c r="AX186" s="67"/>
      <c r="AY186" s="67"/>
      <c r="AZ186" s="66"/>
      <c r="BA186" s="66"/>
      <c r="BB186" s="66"/>
      <c r="BC186" s="66"/>
      <c r="BD186" s="66"/>
      <c r="BE186" s="68"/>
      <c r="BF186" s="68"/>
      <c r="BG186" s="68"/>
      <c r="BH186" s="68"/>
      <c r="BI186" s="68"/>
      <c r="BJ186" s="68"/>
      <c r="BK186" s="68"/>
      <c r="BL186" s="68"/>
      <c r="BM186" s="68"/>
      <c r="BN186" s="68"/>
      <c r="BO186" s="68"/>
      <c r="BP186" s="68"/>
      <c r="BQ186" s="68"/>
      <c r="BR186" s="68"/>
      <c r="BS186" s="68"/>
      <c r="BT186" s="68"/>
      <c r="BU186" s="68"/>
      <c r="BV186" s="68"/>
      <c r="BW186" s="68"/>
      <c r="BX186" s="68"/>
      <c r="BY186" s="68"/>
      <c r="BZ186" s="68"/>
      <c r="CA186" s="68"/>
      <c r="CB186" s="68"/>
      <c r="CC186" s="68"/>
      <c r="CD186" s="68"/>
      <c r="CE186" s="68"/>
      <c r="CF186" s="68"/>
      <c r="CG186" s="68"/>
      <c r="CH186" s="68"/>
      <c r="CI186" s="68"/>
      <c r="CJ186" s="68"/>
      <c r="CK186" s="68"/>
      <c r="CL186" s="68"/>
      <c r="CM186" s="68"/>
      <c r="CN186" s="68"/>
      <c r="CO186" s="68"/>
      <c r="CP186" s="68"/>
      <c r="CQ186" s="66"/>
      <c r="CR186" s="66"/>
      <c r="CS186" s="66"/>
      <c r="CT186" s="68"/>
      <c r="CV186" s="11"/>
      <c r="CW186" s="15"/>
      <c r="CX186" s="11"/>
      <c r="CY186" s="11"/>
      <c r="CZ186" s="11"/>
      <c r="DA186" s="99"/>
      <c r="DB186" s="11" t="e">
        <f aca="false">VLOOKUP(DA186,$CT$12:$CU$326,2,0)</f>
        <v>#N/A</v>
      </c>
      <c r="DC186" s="11" t="e">
        <f aca="false">VLOOKUP(DA186,$CT$12:$CV$326,3,0)</f>
        <v>#N/A</v>
      </c>
      <c r="DD186" s="11"/>
      <c r="DE186" s="100"/>
      <c r="DF186" s="11"/>
      <c r="DG186" s="11"/>
      <c r="DH186" s="11"/>
      <c r="DI186" s="11" t="s">
        <v>581</v>
      </c>
      <c r="DJ186" s="11" t="n">
        <f aca="false">E186</f>
        <v>0</v>
      </c>
      <c r="DK186" s="101" t="n">
        <f aca="false">D186</f>
        <v>1256</v>
      </c>
      <c r="DL186" s="11" t="n">
        <f aca="false">DK186*DJ186</f>
        <v>0</v>
      </c>
      <c r="DM186" s="11"/>
      <c r="DN186" s="11" t="n">
        <v>213</v>
      </c>
      <c r="DO186" s="11"/>
      <c r="DP186" s="11"/>
      <c r="DQ186" s="11"/>
      <c r="DR186" s="11"/>
      <c r="DS186" s="11"/>
      <c r="DT186" s="11"/>
      <c r="DU186" s="15"/>
      <c r="DV186" s="15"/>
      <c r="DW186" s="15"/>
      <c r="DX186" s="32"/>
      <c r="DY186" s="32"/>
      <c r="DZ186" s="32"/>
      <c r="EA186" s="32"/>
      <c r="EB186" s="102"/>
      <c r="EC186" s="102"/>
      <c r="ED186" s="102"/>
      <c r="EE186" s="102"/>
      <c r="EF186" s="102"/>
      <c r="EG186" s="88"/>
      <c r="EH186" s="88"/>
      <c r="EI186" s="88"/>
      <c r="EJ186" s="88"/>
      <c r="EK186" s="102"/>
      <c r="EL186" s="102"/>
      <c r="EM186" s="102"/>
      <c r="EN186" s="88"/>
      <c r="EO186" s="88"/>
      <c r="EP186" s="88"/>
      <c r="EQ186" s="88"/>
      <c r="ER186" s="88"/>
      <c r="ES186" s="88"/>
      <c r="ET186" s="88"/>
      <c r="EU186" s="88"/>
      <c r="EV186" s="88"/>
      <c r="EW186" s="88"/>
      <c r="EX186" s="88"/>
      <c r="EY186" s="88"/>
      <c r="EZ186" s="88"/>
      <c r="FA186" s="88"/>
      <c r="FB186" s="88"/>
      <c r="FC186" s="88"/>
      <c r="FD186" s="88"/>
      <c r="FE186" s="88"/>
      <c r="FF186" s="88"/>
      <c r="FG186" s="88"/>
      <c r="FH186" s="88"/>
      <c r="FI186" s="88"/>
      <c r="FJ186" s="88"/>
      <c r="FK186" s="88"/>
      <c r="FL186" s="88"/>
      <c r="FM186" s="88"/>
      <c r="FN186" s="88"/>
      <c r="FO186" s="88"/>
      <c r="FP186" s="88"/>
      <c r="FQ186" s="88"/>
      <c r="FR186" s="88"/>
      <c r="FS186" s="88"/>
      <c r="FT186" s="88"/>
      <c r="FU186" s="88"/>
      <c r="FV186" s="88"/>
      <c r="FW186" s="88"/>
      <c r="FX186" s="88"/>
      <c r="FY186" s="88"/>
      <c r="FZ186" s="88"/>
      <c r="GA186" s="88"/>
      <c r="GB186" s="88"/>
      <c r="GC186" s="88"/>
      <c r="GD186" s="88"/>
      <c r="GE186" s="88"/>
      <c r="GF186" s="88"/>
      <c r="GG186" s="88"/>
      <c r="GH186" s="88"/>
      <c r="GI186" s="88"/>
      <c r="GJ186" s="88"/>
      <c r="GK186" s="88"/>
      <c r="GL186" s="88"/>
      <c r="GM186" s="103"/>
      <c r="GN186" s="88"/>
      <c r="GO186" s="104" t="n">
        <f aca="false">C186+2</f>
        <v>64.8</v>
      </c>
      <c r="GP186" s="105" t="n">
        <f aca="false">GO186*20</f>
        <v>1296</v>
      </c>
      <c r="GQ186" s="90"/>
      <c r="GR186" s="90"/>
      <c r="GS186" s="90"/>
      <c r="GT186" s="90"/>
      <c r="GU186" s="90"/>
      <c r="GV186" s="90"/>
      <c r="GW186" s="90"/>
      <c r="GX186" s="90"/>
      <c r="GY186" s="90"/>
      <c r="GZ186" s="90"/>
      <c r="HA186" s="88"/>
      <c r="HB186" s="88"/>
      <c r="HC186" s="88"/>
      <c r="HD186" s="88"/>
      <c r="HE186" s="88"/>
    </row>
    <row r="187" customFormat="false" ht="15" hidden="false" customHeight="true" outlineLevel="0" collapsed="false">
      <c r="A187" s="111" t="s">
        <v>582</v>
      </c>
      <c r="B187" s="158" t="n">
        <v>0.5</v>
      </c>
      <c r="C187" s="93" t="n">
        <v>61.23</v>
      </c>
      <c r="D187" s="116" t="n">
        <f aca="false">C187*20</f>
        <v>1224.6</v>
      </c>
      <c r="E187" s="94"/>
      <c r="F187" s="95" t="n">
        <f aca="false">E187*D187</f>
        <v>0</v>
      </c>
      <c r="G187" s="159" t="n">
        <v>4607164063672</v>
      </c>
      <c r="H187" s="160" t="s">
        <v>202</v>
      </c>
      <c r="I187" s="161" t="s">
        <v>203</v>
      </c>
      <c r="J187" s="67"/>
      <c r="L187" s="97"/>
      <c r="M187" s="162"/>
      <c r="N187" s="107"/>
      <c r="O187" s="107"/>
      <c r="P187" s="107"/>
      <c r="Q187" s="107"/>
      <c r="R187" s="107"/>
      <c r="S187" s="107"/>
      <c r="T187" s="107"/>
      <c r="U187" s="107"/>
      <c r="V187" s="107"/>
      <c r="W187" s="107"/>
      <c r="X187" s="107"/>
      <c r="Y187" s="107"/>
      <c r="Z187" s="107"/>
      <c r="AA187" s="107"/>
      <c r="AB187" s="107"/>
      <c r="AC187" s="107"/>
      <c r="AD187" s="107"/>
      <c r="AE187" s="107"/>
      <c r="AF187" s="107"/>
      <c r="AG187" s="107"/>
      <c r="AH187" s="107"/>
      <c r="AI187" s="107"/>
      <c r="AJ187" s="107"/>
      <c r="AK187" s="107"/>
      <c r="AL187" s="107"/>
      <c r="AM187" s="107"/>
      <c r="AN187" s="107"/>
      <c r="AO187" s="107"/>
      <c r="AP187" s="107"/>
      <c r="AQ187" s="107"/>
      <c r="AR187" s="107"/>
      <c r="AS187" s="107"/>
      <c r="AT187" s="107"/>
      <c r="AU187" s="107"/>
      <c r="AV187" s="107"/>
      <c r="AW187" s="107"/>
      <c r="AX187" s="107"/>
      <c r="AY187" s="107"/>
      <c r="AZ187" s="107"/>
      <c r="BA187" s="107"/>
      <c r="BB187" s="107"/>
      <c r="BC187" s="107"/>
      <c r="BD187" s="107"/>
      <c r="BE187" s="108"/>
      <c r="BF187" s="108"/>
      <c r="BG187" s="108"/>
      <c r="BH187" s="108"/>
      <c r="BI187" s="108"/>
      <c r="BJ187" s="108"/>
      <c r="BK187" s="108"/>
      <c r="BL187" s="108"/>
      <c r="BM187" s="108"/>
      <c r="BN187" s="108"/>
      <c r="BO187" s="108"/>
      <c r="BP187" s="108"/>
      <c r="BQ187" s="108"/>
      <c r="BR187" s="108"/>
      <c r="BS187" s="108"/>
      <c r="BT187" s="108"/>
      <c r="BU187" s="108"/>
      <c r="BV187" s="108"/>
      <c r="BW187" s="108"/>
      <c r="BX187" s="108"/>
      <c r="BY187" s="108"/>
      <c r="BZ187" s="108"/>
      <c r="CA187" s="108"/>
      <c r="CB187" s="108"/>
      <c r="CC187" s="108"/>
      <c r="CD187" s="108"/>
      <c r="CE187" s="108"/>
      <c r="CF187" s="108"/>
      <c r="CG187" s="108"/>
      <c r="CH187" s="108"/>
      <c r="CI187" s="108"/>
      <c r="CJ187" s="108"/>
      <c r="CK187" s="108"/>
      <c r="CL187" s="108"/>
      <c r="CM187" s="108"/>
      <c r="CN187" s="108"/>
      <c r="CO187" s="108"/>
      <c r="CP187" s="108"/>
      <c r="CQ187" s="107"/>
      <c r="CR187" s="107"/>
      <c r="CS187" s="107"/>
      <c r="CT187" s="108"/>
      <c r="CU187" s="109"/>
      <c r="CV187" s="109"/>
      <c r="CW187" s="140"/>
      <c r="CX187" s="109"/>
      <c r="CY187" s="109"/>
      <c r="CZ187" s="109"/>
      <c r="DA187" s="99" t="s">
        <v>582</v>
      </c>
      <c r="DB187" s="11" t="e">
        <f aca="false">VLOOKUP(DA187,$CT$12:$CU$326,2,0)</f>
        <v>#N/A</v>
      </c>
      <c r="DC187" s="11" t="e">
        <f aca="false">VLOOKUP(DA187,$CT$12:$CV$326,3,0)</f>
        <v>#N/A</v>
      </c>
      <c r="DD187" s="11"/>
      <c r="DE187" s="100" t="n">
        <v>988</v>
      </c>
      <c r="DF187" s="109"/>
      <c r="DG187" s="109"/>
      <c r="DH187" s="109"/>
      <c r="DI187" s="109" t="s">
        <v>583</v>
      </c>
      <c r="DJ187" s="11" t="n">
        <f aca="false">E187</f>
        <v>0</v>
      </c>
      <c r="DK187" s="101" t="n">
        <f aca="false">D187</f>
        <v>1224.6</v>
      </c>
      <c r="DL187" s="11" t="n">
        <f aca="false">DK187*DJ187</f>
        <v>0</v>
      </c>
      <c r="DM187" s="109"/>
      <c r="DN187" s="11" t="n">
        <v>214</v>
      </c>
      <c r="DO187" s="109"/>
      <c r="DP187" s="109"/>
      <c r="DQ187" s="109"/>
      <c r="DR187" s="109"/>
      <c r="DS187" s="109"/>
      <c r="DT187" s="109"/>
      <c r="DU187" s="140"/>
      <c r="DV187" s="140"/>
      <c r="DW187" s="140"/>
      <c r="DX187" s="139"/>
      <c r="DY187" s="139"/>
      <c r="DZ187" s="139"/>
      <c r="EA187" s="139"/>
      <c r="EB187" s="139"/>
      <c r="EC187" s="155"/>
      <c r="ED187" s="155"/>
      <c r="EE187" s="155"/>
      <c r="EF187" s="155"/>
      <c r="EG187" s="151"/>
      <c r="EH187" s="151"/>
      <c r="EI187" s="151"/>
      <c r="EJ187" s="151"/>
      <c r="EK187" s="151"/>
      <c r="EL187" s="151"/>
      <c r="EM187" s="156"/>
      <c r="EN187" s="156"/>
      <c r="EO187" s="156"/>
      <c r="EP187" s="156"/>
      <c r="EQ187" s="156"/>
      <c r="ER187" s="156"/>
      <c r="ES187" s="156"/>
      <c r="ET187" s="156"/>
      <c r="EU187" s="156"/>
      <c r="EV187" s="156"/>
      <c r="EW187" s="156"/>
      <c r="EX187" s="156"/>
      <c r="EY187" s="156"/>
      <c r="EZ187" s="156"/>
      <c r="FA187" s="156"/>
      <c r="FB187" s="156"/>
      <c r="FC187" s="156"/>
      <c r="FD187" s="156"/>
      <c r="FE187" s="156"/>
      <c r="FF187" s="156"/>
      <c r="FG187" s="156"/>
      <c r="FH187" s="156"/>
      <c r="FI187" s="156"/>
      <c r="FJ187" s="156"/>
      <c r="FK187" s="156"/>
      <c r="FL187" s="156"/>
      <c r="FM187" s="156"/>
      <c r="FN187" s="156"/>
      <c r="FO187" s="156"/>
      <c r="FP187" s="156"/>
      <c r="FQ187" s="156"/>
      <c r="FR187" s="156"/>
      <c r="FS187" s="156"/>
      <c r="FT187" s="156"/>
      <c r="FU187" s="156"/>
      <c r="FV187" s="156"/>
      <c r="FW187" s="156"/>
      <c r="FX187" s="156"/>
      <c r="FY187" s="156"/>
      <c r="FZ187" s="156"/>
      <c r="GA187" s="156"/>
      <c r="GB187" s="156"/>
      <c r="GC187" s="156"/>
      <c r="GD187" s="156"/>
      <c r="GE187" s="156"/>
      <c r="GF187" s="156"/>
      <c r="GG187" s="156"/>
      <c r="GH187" s="156"/>
      <c r="GI187" s="156"/>
      <c r="GJ187" s="156"/>
      <c r="GK187" s="156"/>
      <c r="GL187" s="156"/>
      <c r="GM187" s="156"/>
      <c r="GN187" s="151"/>
      <c r="GO187" s="151"/>
      <c r="GP187" s="163" t="n">
        <f aca="false">C187+2</f>
        <v>63.23</v>
      </c>
      <c r="GQ187" s="164" t="n">
        <f aca="false">GP187*20</f>
        <v>1264.6</v>
      </c>
      <c r="GR187" s="151"/>
      <c r="GS187" s="156"/>
      <c r="GT187" s="156"/>
      <c r="GU187" s="156"/>
      <c r="GV187" s="156"/>
      <c r="GW187" s="156"/>
      <c r="GX187" s="156"/>
      <c r="GY187" s="156"/>
      <c r="GZ187" s="156"/>
      <c r="HA187" s="156"/>
      <c r="HB187" s="156"/>
      <c r="HC187" s="156"/>
      <c r="HD187" s="156"/>
      <c r="HE187" s="156"/>
      <c r="HF187" s="156"/>
      <c r="HG187" s="149"/>
      <c r="HH187" s="149"/>
      <c r="HI187" s="149"/>
      <c r="HJ187" s="149"/>
      <c r="HK187" s="149"/>
      <c r="HL187" s="149"/>
      <c r="HM187" s="149"/>
      <c r="HN187" s="149"/>
      <c r="HO187" s="149"/>
      <c r="HP187" s="149"/>
      <c r="HQ187" s="149"/>
      <c r="HR187" s="149"/>
      <c r="HS187" s="149"/>
      <c r="HT187" s="149"/>
      <c r="HU187" s="149"/>
      <c r="HV187" s="149"/>
      <c r="HW187" s="149"/>
      <c r="HX187" s="149"/>
      <c r="HY187" s="149"/>
      <c r="HZ187" s="149"/>
      <c r="IA187" s="149"/>
      <c r="IB187" s="149"/>
      <c r="IC187" s="149"/>
      <c r="ID187" s="149"/>
      <c r="IE187" s="149"/>
      <c r="IF187" s="149"/>
      <c r="IG187" s="149"/>
      <c r="IH187" s="149"/>
      <c r="II187" s="149"/>
      <c r="IJ187" s="149"/>
      <c r="IK187" s="149"/>
      <c r="IL187" s="149"/>
      <c r="IM187" s="149"/>
      <c r="IN187" s="149"/>
      <c r="IO187" s="149"/>
      <c r="IP187" s="149"/>
      <c r="IQ187" s="149"/>
      <c r="IR187" s="149"/>
      <c r="IS187" s="149"/>
      <c r="IT187" s="149"/>
      <c r="IU187" s="149"/>
      <c r="IV187" s="149"/>
      <c r="IW187" s="149"/>
      <c r="IX187" s="149"/>
    </row>
    <row r="188" customFormat="false" ht="15" hidden="false" customHeight="true" outlineLevel="0" collapsed="false">
      <c r="A188" s="91" t="s">
        <v>584</v>
      </c>
      <c r="B188" s="92" t="n">
        <v>0.5</v>
      </c>
      <c r="C188" s="93" t="n">
        <v>61.23</v>
      </c>
      <c r="D188" s="116" t="n">
        <f aca="false">C188*20</f>
        <v>1224.6</v>
      </c>
      <c r="E188" s="94"/>
      <c r="F188" s="95" t="n">
        <f aca="false">E188*D188</f>
        <v>0</v>
      </c>
      <c r="G188" s="114" t="s">
        <v>585</v>
      </c>
      <c r="H188" s="64" t="s">
        <v>202</v>
      </c>
      <c r="I188" s="65" t="s">
        <v>203</v>
      </c>
      <c r="J188" s="67"/>
      <c r="K188" s="67"/>
      <c r="L188" s="97"/>
      <c r="M188" s="68"/>
      <c r="N188" s="67"/>
      <c r="O188" s="67"/>
      <c r="P188" s="67"/>
      <c r="Q188" s="66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72"/>
      <c r="AJ188" s="72"/>
      <c r="AK188" s="72"/>
      <c r="AL188" s="72"/>
      <c r="AM188" s="72"/>
      <c r="AN188" s="72"/>
      <c r="AO188" s="72"/>
      <c r="AP188" s="72"/>
      <c r="AQ188" s="72"/>
      <c r="AR188" s="72"/>
      <c r="AS188" s="67"/>
      <c r="AT188" s="67"/>
      <c r="AU188" s="67"/>
      <c r="AV188" s="67"/>
      <c r="AW188" s="67"/>
      <c r="AX188" s="67"/>
      <c r="AY188" s="67"/>
      <c r="AZ188" s="66"/>
      <c r="BA188" s="66"/>
      <c r="BB188" s="66"/>
      <c r="BC188" s="66"/>
      <c r="BD188" s="66"/>
      <c r="BE188" s="68"/>
      <c r="BF188" s="68"/>
      <c r="BG188" s="68"/>
      <c r="BH188" s="68"/>
      <c r="BI188" s="68"/>
      <c r="BJ188" s="68"/>
      <c r="BK188" s="68"/>
      <c r="BL188" s="68"/>
      <c r="BM188" s="68"/>
      <c r="BN188" s="68"/>
      <c r="BO188" s="68"/>
      <c r="BP188" s="68"/>
      <c r="BQ188" s="68"/>
      <c r="BR188" s="68"/>
      <c r="BS188" s="68"/>
      <c r="BT188" s="68"/>
      <c r="BU188" s="68"/>
      <c r="BV188" s="68"/>
      <c r="BW188" s="68"/>
      <c r="BX188" s="68"/>
      <c r="BY188" s="68"/>
      <c r="BZ188" s="68"/>
      <c r="CA188" s="68"/>
      <c r="CB188" s="68"/>
      <c r="CC188" s="68"/>
      <c r="CD188" s="68"/>
      <c r="CE188" s="68"/>
      <c r="CF188" s="68"/>
      <c r="CG188" s="68"/>
      <c r="CH188" s="68"/>
      <c r="CI188" s="68"/>
      <c r="CJ188" s="68"/>
      <c r="CK188" s="68"/>
      <c r="CL188" s="68"/>
      <c r="CM188" s="68"/>
      <c r="CN188" s="68"/>
      <c r="CO188" s="68"/>
      <c r="CP188" s="68"/>
      <c r="CQ188" s="66"/>
      <c r="CR188" s="66"/>
      <c r="CS188" s="66"/>
      <c r="CT188" s="68"/>
      <c r="CV188" s="11"/>
      <c r="CW188" s="15"/>
      <c r="CX188" s="11"/>
      <c r="CY188" s="11"/>
      <c r="CZ188" s="11"/>
      <c r="DA188" s="99" t="s">
        <v>584</v>
      </c>
      <c r="DB188" s="11" t="e">
        <f aca="false">VLOOKUP(DA188,$CT$12:$CU$326,2,0)</f>
        <v>#N/A</v>
      </c>
      <c r="DC188" s="11" t="e">
        <f aca="false">VLOOKUP(DA188,$CT$12:$CV$326,3,0)</f>
        <v>#N/A</v>
      </c>
      <c r="DD188" s="109"/>
      <c r="DE188" s="100" t="n">
        <v>988</v>
      </c>
      <c r="DF188" s="11"/>
      <c r="DG188" s="11"/>
      <c r="DH188" s="11"/>
      <c r="DI188" s="11" t="s">
        <v>586</v>
      </c>
      <c r="DJ188" s="11" t="n">
        <f aca="false">E188</f>
        <v>0</v>
      </c>
      <c r="DK188" s="101" t="n">
        <f aca="false">D188</f>
        <v>1224.6</v>
      </c>
      <c r="DL188" s="11" t="n">
        <f aca="false">DK188*DJ188</f>
        <v>0</v>
      </c>
      <c r="DM188" s="11"/>
      <c r="DN188" s="11" t="n">
        <v>215</v>
      </c>
      <c r="DO188" s="11"/>
      <c r="DP188" s="11"/>
      <c r="DQ188" s="11"/>
      <c r="DR188" s="11"/>
      <c r="DS188" s="11"/>
      <c r="DT188" s="11"/>
      <c r="DU188" s="15"/>
      <c r="DV188" s="15"/>
      <c r="DW188" s="15"/>
      <c r="DX188" s="32"/>
      <c r="DY188" s="32"/>
      <c r="DZ188" s="32"/>
      <c r="EA188" s="32"/>
      <c r="EB188" s="102"/>
      <c r="EC188" s="102"/>
      <c r="ED188" s="102"/>
      <c r="EE188" s="102"/>
      <c r="EF188" s="102"/>
      <c r="EG188" s="88"/>
      <c r="EH188" s="88"/>
      <c r="EI188" s="88"/>
      <c r="EJ188" s="88"/>
      <c r="EK188" s="102"/>
      <c r="EL188" s="102"/>
      <c r="EM188" s="102"/>
      <c r="EN188" s="88"/>
      <c r="EO188" s="88"/>
      <c r="EP188" s="88"/>
      <c r="EQ188" s="88"/>
      <c r="ER188" s="88"/>
      <c r="ES188" s="88"/>
      <c r="ET188" s="88"/>
      <c r="EU188" s="88"/>
      <c r="EV188" s="88"/>
      <c r="EW188" s="88"/>
      <c r="EX188" s="88"/>
      <c r="EY188" s="88"/>
      <c r="EZ188" s="88"/>
      <c r="FA188" s="88"/>
      <c r="FB188" s="88"/>
      <c r="FC188" s="88"/>
      <c r="FD188" s="88"/>
      <c r="FE188" s="88"/>
      <c r="FF188" s="88"/>
      <c r="FG188" s="88"/>
      <c r="FH188" s="88"/>
      <c r="FI188" s="88"/>
      <c r="FJ188" s="88"/>
      <c r="FK188" s="88"/>
      <c r="FL188" s="88"/>
      <c r="FM188" s="88"/>
      <c r="FN188" s="88"/>
      <c r="FO188" s="88"/>
      <c r="FP188" s="88"/>
      <c r="FQ188" s="88"/>
      <c r="FR188" s="88"/>
      <c r="FS188" s="88"/>
      <c r="FT188" s="88"/>
      <c r="FU188" s="88"/>
      <c r="FV188" s="88"/>
      <c r="FW188" s="88"/>
      <c r="FX188" s="88"/>
      <c r="FY188" s="88"/>
      <c r="FZ188" s="88"/>
      <c r="GA188" s="88"/>
      <c r="GB188" s="88"/>
      <c r="GC188" s="88"/>
      <c r="GD188" s="88"/>
      <c r="GE188" s="88"/>
      <c r="GF188" s="88"/>
      <c r="GG188" s="88"/>
      <c r="GH188" s="88"/>
      <c r="GI188" s="88"/>
      <c r="GJ188" s="88"/>
      <c r="GK188" s="88"/>
      <c r="GL188" s="88"/>
      <c r="GM188" s="103"/>
      <c r="GN188" s="88"/>
      <c r="GO188" s="104" t="n">
        <f aca="false">C188+2</f>
        <v>63.23</v>
      </c>
      <c r="GP188" s="105" t="n">
        <f aca="false">GO188*20</f>
        <v>1264.6</v>
      </c>
      <c r="GQ188" s="90"/>
      <c r="GR188" s="90"/>
      <c r="GS188" s="90"/>
      <c r="GT188" s="90"/>
      <c r="GU188" s="90"/>
      <c r="GV188" s="90"/>
      <c r="GW188" s="90"/>
      <c r="GX188" s="90"/>
      <c r="GY188" s="90"/>
      <c r="GZ188" s="90"/>
      <c r="HA188" s="88"/>
      <c r="HB188" s="88"/>
      <c r="HC188" s="88"/>
      <c r="HD188" s="88"/>
      <c r="HE188" s="88"/>
    </row>
    <row r="189" customFormat="false" ht="15" hidden="false" customHeight="true" outlineLevel="0" collapsed="false">
      <c r="A189" s="111" t="s">
        <v>587</v>
      </c>
      <c r="B189" s="158" t="n">
        <v>0.5</v>
      </c>
      <c r="C189" s="93" t="n">
        <v>61.23</v>
      </c>
      <c r="D189" s="116" t="n">
        <f aca="false">C189*20</f>
        <v>1224.6</v>
      </c>
      <c r="E189" s="94"/>
      <c r="F189" s="95" t="n">
        <f aca="false">E189*D189</f>
        <v>0</v>
      </c>
      <c r="G189" s="165" t="s">
        <v>588</v>
      </c>
      <c r="H189" s="160" t="s">
        <v>202</v>
      </c>
      <c r="I189" s="161" t="s">
        <v>203</v>
      </c>
      <c r="J189" s="67"/>
      <c r="L189" s="97"/>
      <c r="M189" s="107"/>
      <c r="N189" s="107"/>
      <c r="O189" s="107"/>
      <c r="P189" s="107"/>
      <c r="Q189" s="107"/>
      <c r="R189" s="107"/>
      <c r="S189" s="107"/>
      <c r="T189" s="107"/>
      <c r="U189" s="107"/>
      <c r="V189" s="107"/>
      <c r="W189" s="107"/>
      <c r="X189" s="107"/>
      <c r="Y189" s="107"/>
      <c r="Z189" s="107"/>
      <c r="AA189" s="107"/>
      <c r="AB189" s="107"/>
      <c r="AC189" s="107"/>
      <c r="AD189" s="107"/>
      <c r="AE189" s="107"/>
      <c r="AF189" s="107"/>
      <c r="AG189" s="107"/>
      <c r="AH189" s="107"/>
      <c r="AI189" s="107"/>
      <c r="AJ189" s="107"/>
      <c r="AK189" s="107"/>
      <c r="AL189" s="107"/>
      <c r="AM189" s="107"/>
      <c r="AN189" s="107"/>
      <c r="AO189" s="107"/>
      <c r="AP189" s="107"/>
      <c r="AQ189" s="107"/>
      <c r="AR189" s="107"/>
      <c r="AS189" s="107"/>
      <c r="AT189" s="107"/>
      <c r="AU189" s="107"/>
      <c r="AV189" s="107"/>
      <c r="AW189" s="107"/>
      <c r="AX189" s="107"/>
      <c r="AY189" s="107"/>
      <c r="AZ189" s="107"/>
      <c r="BA189" s="107"/>
      <c r="BB189" s="107"/>
      <c r="BC189" s="107"/>
      <c r="BD189" s="107"/>
      <c r="BE189" s="108"/>
      <c r="BF189" s="108"/>
      <c r="BG189" s="108"/>
      <c r="BH189" s="108"/>
      <c r="BI189" s="108"/>
      <c r="BJ189" s="108"/>
      <c r="BK189" s="108"/>
      <c r="BL189" s="108"/>
      <c r="BM189" s="108"/>
      <c r="BN189" s="108"/>
      <c r="BO189" s="108"/>
      <c r="BP189" s="108"/>
      <c r="BQ189" s="108"/>
      <c r="BR189" s="108"/>
      <c r="BS189" s="108"/>
      <c r="BT189" s="108"/>
      <c r="BU189" s="108"/>
      <c r="BV189" s="108"/>
      <c r="BW189" s="108"/>
      <c r="BX189" s="108"/>
      <c r="BY189" s="108"/>
      <c r="BZ189" s="108"/>
      <c r="CA189" s="108"/>
      <c r="CB189" s="108"/>
      <c r="CC189" s="108"/>
      <c r="CD189" s="108"/>
      <c r="CE189" s="108"/>
      <c r="CF189" s="108"/>
      <c r="CG189" s="108"/>
      <c r="CH189" s="108"/>
      <c r="CI189" s="108"/>
      <c r="CJ189" s="108"/>
      <c r="CK189" s="108"/>
      <c r="CL189" s="108"/>
      <c r="CM189" s="108"/>
      <c r="CN189" s="108"/>
      <c r="CO189" s="108"/>
      <c r="CP189" s="108"/>
      <c r="CQ189" s="107"/>
      <c r="CR189" s="107"/>
      <c r="CS189" s="107"/>
      <c r="CT189" s="108"/>
      <c r="CU189" s="109"/>
      <c r="CV189" s="109"/>
      <c r="CW189" s="140"/>
      <c r="CX189" s="109"/>
      <c r="CY189" s="109"/>
      <c r="CZ189" s="109"/>
      <c r="DA189" s="99" t="s">
        <v>587</v>
      </c>
      <c r="DB189" s="11" t="e">
        <f aca="false">VLOOKUP(DA189,$CT$12:$CU$326,2,0)</f>
        <v>#N/A</v>
      </c>
      <c r="DC189" s="11" t="e">
        <f aca="false">VLOOKUP(DA189,$CT$12:$CV$326,3,0)</f>
        <v>#N/A</v>
      </c>
      <c r="DD189" s="11"/>
      <c r="DE189" s="100" t="n">
        <v>988</v>
      </c>
      <c r="DF189" s="109"/>
      <c r="DG189" s="109"/>
      <c r="DH189" s="109"/>
      <c r="DI189" s="109" t="s">
        <v>589</v>
      </c>
      <c r="DJ189" s="11" t="n">
        <f aca="false">E189</f>
        <v>0</v>
      </c>
      <c r="DK189" s="101" t="n">
        <f aca="false">D189</f>
        <v>1224.6</v>
      </c>
      <c r="DL189" s="11" t="n">
        <f aca="false">DK189*DJ189</f>
        <v>0</v>
      </c>
      <c r="DM189" s="109"/>
      <c r="DN189" s="11" t="n">
        <v>216</v>
      </c>
      <c r="DO189" s="109"/>
      <c r="DP189" s="109"/>
      <c r="DQ189" s="109"/>
      <c r="DR189" s="109"/>
      <c r="DS189" s="109"/>
      <c r="DT189" s="109"/>
      <c r="DU189" s="140"/>
      <c r="DV189" s="140"/>
      <c r="DW189" s="140"/>
      <c r="DX189" s="139"/>
      <c r="DY189" s="139"/>
      <c r="DZ189" s="139"/>
      <c r="EA189" s="139"/>
      <c r="EB189" s="139"/>
      <c r="EC189" s="155"/>
      <c r="ED189" s="155"/>
      <c r="EE189" s="155"/>
      <c r="EF189" s="155"/>
      <c r="EG189" s="151"/>
      <c r="EH189" s="151"/>
      <c r="EI189" s="151"/>
      <c r="EJ189" s="151"/>
      <c r="EK189" s="151"/>
      <c r="EL189" s="151"/>
      <c r="EM189" s="156"/>
      <c r="EN189" s="156"/>
      <c r="EO189" s="156"/>
      <c r="EP189" s="156"/>
      <c r="EQ189" s="156"/>
      <c r="ER189" s="156"/>
      <c r="ES189" s="156"/>
      <c r="ET189" s="156"/>
      <c r="EU189" s="156"/>
      <c r="EV189" s="156"/>
      <c r="EW189" s="156"/>
      <c r="EX189" s="156"/>
      <c r="EY189" s="156"/>
      <c r="EZ189" s="156"/>
      <c r="FA189" s="156"/>
      <c r="FB189" s="156"/>
      <c r="FC189" s="156"/>
      <c r="FD189" s="156"/>
      <c r="FE189" s="156"/>
      <c r="FF189" s="156"/>
      <c r="FG189" s="156"/>
      <c r="FH189" s="156"/>
      <c r="FI189" s="156"/>
      <c r="FJ189" s="156"/>
      <c r="FK189" s="156"/>
      <c r="FL189" s="156"/>
      <c r="FM189" s="156"/>
      <c r="FN189" s="156"/>
      <c r="FO189" s="156"/>
      <c r="FP189" s="156"/>
      <c r="FQ189" s="156"/>
      <c r="FR189" s="156"/>
      <c r="FS189" s="156"/>
      <c r="FT189" s="156"/>
      <c r="FU189" s="156"/>
      <c r="FV189" s="156"/>
      <c r="FW189" s="156"/>
      <c r="FX189" s="156"/>
      <c r="FY189" s="156"/>
      <c r="FZ189" s="156"/>
      <c r="GA189" s="156"/>
      <c r="GB189" s="156"/>
      <c r="GC189" s="156"/>
      <c r="GD189" s="156"/>
      <c r="GE189" s="156"/>
      <c r="GF189" s="156"/>
      <c r="GG189" s="156"/>
      <c r="GH189" s="156"/>
      <c r="GI189" s="156"/>
      <c r="GJ189" s="156"/>
      <c r="GK189" s="156"/>
      <c r="GL189" s="156"/>
      <c r="GM189" s="156"/>
      <c r="GN189" s="151"/>
      <c r="GO189" s="151"/>
      <c r="GP189" s="163" t="n">
        <f aca="false">C189+2</f>
        <v>63.23</v>
      </c>
      <c r="GQ189" s="164" t="n">
        <f aca="false">GP189*20</f>
        <v>1264.6</v>
      </c>
      <c r="GR189" s="151"/>
      <c r="GS189" s="156"/>
      <c r="GT189" s="156"/>
      <c r="GU189" s="156"/>
      <c r="GV189" s="156"/>
      <c r="GW189" s="156"/>
      <c r="GX189" s="156"/>
      <c r="GY189" s="156"/>
      <c r="GZ189" s="156"/>
      <c r="HA189" s="156"/>
      <c r="HB189" s="156"/>
      <c r="HC189" s="156"/>
      <c r="HD189" s="156"/>
      <c r="HE189" s="156"/>
      <c r="HF189" s="156"/>
      <c r="HG189" s="149"/>
      <c r="HH189" s="149"/>
      <c r="HI189" s="149"/>
      <c r="HJ189" s="149"/>
      <c r="HK189" s="149"/>
      <c r="HL189" s="149"/>
      <c r="HM189" s="149"/>
      <c r="HN189" s="149"/>
      <c r="HO189" s="149"/>
      <c r="HP189" s="149"/>
      <c r="HQ189" s="149"/>
      <c r="HR189" s="149"/>
      <c r="HS189" s="149"/>
      <c r="HT189" s="149"/>
      <c r="HU189" s="149"/>
      <c r="HV189" s="149"/>
      <c r="HW189" s="149"/>
      <c r="HX189" s="149"/>
      <c r="HY189" s="149"/>
      <c r="HZ189" s="149"/>
      <c r="IA189" s="149"/>
      <c r="IB189" s="149"/>
      <c r="IC189" s="149"/>
      <c r="ID189" s="149"/>
      <c r="IE189" s="149"/>
      <c r="IF189" s="149"/>
      <c r="IG189" s="149"/>
      <c r="IH189" s="149"/>
      <c r="II189" s="149"/>
      <c r="IJ189" s="149"/>
      <c r="IK189" s="149"/>
      <c r="IL189" s="149"/>
      <c r="IM189" s="149"/>
      <c r="IN189" s="149"/>
      <c r="IO189" s="149"/>
      <c r="IP189" s="149"/>
      <c r="IQ189" s="149"/>
      <c r="IR189" s="149"/>
      <c r="IS189" s="149"/>
      <c r="IT189" s="149"/>
      <c r="IU189" s="149"/>
      <c r="IV189" s="149"/>
      <c r="IW189" s="149"/>
      <c r="IX189" s="149"/>
    </row>
    <row r="190" customFormat="false" ht="15" hidden="false" customHeight="true" outlineLevel="0" collapsed="false">
      <c r="A190" s="118" t="s">
        <v>590</v>
      </c>
      <c r="B190" s="112" t="n">
        <v>1</v>
      </c>
      <c r="C190" s="93" t="n">
        <v>32.97</v>
      </c>
      <c r="D190" s="116" t="n">
        <f aca="false">C190*20</f>
        <v>659.4</v>
      </c>
      <c r="E190" s="94"/>
      <c r="F190" s="95" t="n">
        <f aca="false">E190*D190</f>
        <v>0</v>
      </c>
      <c r="G190" s="114" t="s">
        <v>591</v>
      </c>
      <c r="H190" s="64" t="s">
        <v>202</v>
      </c>
      <c r="I190" s="65" t="s">
        <v>203</v>
      </c>
      <c r="J190" s="67"/>
      <c r="K190" s="67"/>
      <c r="L190" s="97"/>
      <c r="M190" s="124"/>
      <c r="N190" s="67"/>
      <c r="O190" s="72"/>
      <c r="P190" s="72"/>
      <c r="Q190" s="68"/>
      <c r="R190" s="72"/>
      <c r="S190" s="72"/>
      <c r="T190" s="72"/>
      <c r="U190" s="72"/>
      <c r="V190" s="72"/>
      <c r="W190" s="72"/>
      <c r="X190" s="72"/>
      <c r="Y190" s="72"/>
      <c r="Z190" s="72"/>
      <c r="AA190" s="72"/>
      <c r="AB190" s="72"/>
      <c r="AC190" s="72"/>
      <c r="AD190" s="72"/>
      <c r="AE190" s="72"/>
      <c r="AF190" s="72"/>
      <c r="AG190" s="72"/>
      <c r="AH190" s="72"/>
      <c r="AI190" s="72"/>
      <c r="AJ190" s="72"/>
      <c r="AK190" s="72"/>
      <c r="AL190" s="72"/>
      <c r="AM190" s="72"/>
      <c r="AN190" s="72"/>
      <c r="AO190" s="72"/>
      <c r="AP190" s="72"/>
      <c r="AQ190" s="72"/>
      <c r="AR190" s="72"/>
      <c r="AS190" s="67"/>
      <c r="AT190" s="67"/>
      <c r="AU190" s="67"/>
      <c r="AV190" s="67"/>
      <c r="AW190" s="67"/>
      <c r="AX190" s="67"/>
      <c r="AY190" s="67"/>
      <c r="AZ190" s="66"/>
      <c r="BA190" s="66"/>
      <c r="BB190" s="66"/>
      <c r="BC190" s="66"/>
      <c r="BD190" s="66"/>
      <c r="BE190" s="68"/>
      <c r="BF190" s="68"/>
      <c r="BG190" s="68"/>
      <c r="BH190" s="68"/>
      <c r="BI190" s="68"/>
      <c r="BJ190" s="68"/>
      <c r="BK190" s="68"/>
      <c r="BL190" s="68"/>
      <c r="BM190" s="68"/>
      <c r="BN190" s="68"/>
      <c r="BO190" s="68"/>
      <c r="BP190" s="68"/>
      <c r="BQ190" s="68"/>
      <c r="BR190" s="68"/>
      <c r="BS190" s="68"/>
      <c r="BT190" s="68"/>
      <c r="BU190" s="68"/>
      <c r="BV190" s="68"/>
      <c r="BW190" s="68"/>
      <c r="BX190" s="68"/>
      <c r="BY190" s="68"/>
      <c r="BZ190" s="68"/>
      <c r="CA190" s="68"/>
      <c r="CB190" s="68"/>
      <c r="CC190" s="68"/>
      <c r="CD190" s="68"/>
      <c r="CE190" s="68"/>
      <c r="CF190" s="68"/>
      <c r="CG190" s="68"/>
      <c r="CH190" s="68"/>
      <c r="CI190" s="68"/>
      <c r="CJ190" s="68"/>
      <c r="CK190" s="68"/>
      <c r="CL190" s="68"/>
      <c r="CM190" s="68"/>
      <c r="CN190" s="68"/>
      <c r="CO190" s="68"/>
      <c r="CP190" s="68"/>
      <c r="CQ190" s="66"/>
      <c r="CR190" s="66"/>
      <c r="CS190" s="66"/>
      <c r="CT190" s="68"/>
      <c r="CV190" s="11"/>
      <c r="CW190" s="15"/>
      <c r="CX190" s="11"/>
      <c r="CY190" s="11"/>
      <c r="CZ190" s="11"/>
      <c r="DA190" s="99" t="s">
        <v>590</v>
      </c>
      <c r="DB190" s="11" t="e">
        <f aca="false">VLOOKUP(DA190,$CT$12:$CU$326,2,0)</f>
        <v>#N/A</v>
      </c>
      <c r="DC190" s="11" t="e">
        <f aca="false">VLOOKUP(DA190,$CT$12:$CV$326,3,0)</f>
        <v>#N/A</v>
      </c>
      <c r="DD190" s="109"/>
      <c r="DE190" s="100" t="n">
        <v>546</v>
      </c>
      <c r="DF190" s="11"/>
      <c r="DG190" s="11"/>
      <c r="DH190" s="11"/>
      <c r="DI190" s="11" t="s">
        <v>592</v>
      </c>
      <c r="DJ190" s="11" t="n">
        <f aca="false">E190</f>
        <v>0</v>
      </c>
      <c r="DK190" s="101" t="n">
        <f aca="false">D190</f>
        <v>659.4</v>
      </c>
      <c r="DL190" s="11" t="n">
        <f aca="false">DK190*DJ190</f>
        <v>0</v>
      </c>
      <c r="DM190" s="11"/>
      <c r="DN190" s="11" t="n">
        <v>218</v>
      </c>
      <c r="DO190" s="11"/>
      <c r="DP190" s="11"/>
      <c r="DQ190" s="11"/>
      <c r="DR190" s="11"/>
      <c r="DS190" s="11"/>
      <c r="DT190" s="11"/>
      <c r="DU190" s="15"/>
      <c r="DV190" s="15"/>
      <c r="DW190" s="15"/>
      <c r="DX190" s="32"/>
      <c r="DY190" s="32"/>
      <c r="DZ190" s="32"/>
      <c r="EA190" s="32"/>
      <c r="EB190" s="102"/>
      <c r="EC190" s="102"/>
      <c r="ED190" s="102"/>
      <c r="EE190" s="102"/>
      <c r="EF190" s="102"/>
      <c r="EG190" s="88"/>
      <c r="EH190" s="88"/>
      <c r="EI190" s="88"/>
      <c r="EJ190" s="88"/>
      <c r="EK190" s="102"/>
      <c r="EL190" s="102"/>
      <c r="EM190" s="102"/>
      <c r="EN190" s="88"/>
      <c r="EO190" s="88"/>
      <c r="EP190" s="88"/>
      <c r="EQ190" s="88"/>
      <c r="ER190" s="88"/>
      <c r="ES190" s="88"/>
      <c r="ET190" s="88"/>
      <c r="EU190" s="88"/>
      <c r="EV190" s="88"/>
      <c r="EW190" s="88"/>
      <c r="EX190" s="88"/>
      <c r="EY190" s="88"/>
      <c r="EZ190" s="88"/>
      <c r="FA190" s="88"/>
      <c r="FB190" s="88"/>
      <c r="FC190" s="88"/>
      <c r="FD190" s="88"/>
      <c r="FE190" s="88"/>
      <c r="FF190" s="88"/>
      <c r="FG190" s="88"/>
      <c r="FH190" s="88"/>
      <c r="FI190" s="88"/>
      <c r="FJ190" s="88"/>
      <c r="FK190" s="88"/>
      <c r="FL190" s="88"/>
      <c r="FM190" s="88"/>
      <c r="FN190" s="88"/>
      <c r="FO190" s="88"/>
      <c r="FP190" s="88"/>
      <c r="FQ190" s="88"/>
      <c r="FR190" s="88"/>
      <c r="FS190" s="88"/>
      <c r="FT190" s="88"/>
      <c r="FU190" s="88"/>
      <c r="FV190" s="88"/>
      <c r="FW190" s="88"/>
      <c r="FX190" s="88"/>
      <c r="FY190" s="88"/>
      <c r="FZ190" s="88"/>
      <c r="GA190" s="88"/>
      <c r="GB190" s="88"/>
      <c r="GC190" s="88"/>
      <c r="GD190" s="88"/>
      <c r="GE190" s="88"/>
      <c r="GF190" s="88"/>
      <c r="GG190" s="88"/>
      <c r="GH190" s="88"/>
      <c r="GI190" s="88"/>
      <c r="GJ190" s="88"/>
      <c r="GK190" s="88"/>
      <c r="GL190" s="88"/>
      <c r="GM190" s="103"/>
      <c r="GN190" s="88"/>
      <c r="GO190" s="104" t="n">
        <f aca="false">C190+2</f>
        <v>34.97</v>
      </c>
      <c r="GP190" s="105" t="n">
        <f aca="false">GO190*20</f>
        <v>699.4</v>
      </c>
      <c r="GQ190" s="90"/>
      <c r="GR190" s="90"/>
      <c r="GS190" s="90"/>
      <c r="GT190" s="90"/>
      <c r="GU190" s="90"/>
      <c r="GV190" s="90"/>
      <c r="GW190" s="90"/>
      <c r="GX190" s="90"/>
      <c r="GY190" s="90"/>
      <c r="GZ190" s="90"/>
      <c r="HA190" s="88"/>
      <c r="HB190" s="88"/>
      <c r="HC190" s="88"/>
      <c r="HD190" s="88"/>
      <c r="HE190" s="88"/>
    </row>
    <row r="191" customFormat="false" ht="15" hidden="false" customHeight="true" outlineLevel="0" collapsed="false">
      <c r="A191" s="91" t="s">
        <v>593</v>
      </c>
      <c r="B191" s="112" t="n">
        <v>1</v>
      </c>
      <c r="C191" s="93" t="n">
        <v>32.97</v>
      </c>
      <c r="D191" s="116" t="n">
        <f aca="false">C191*20</f>
        <v>659.4</v>
      </c>
      <c r="E191" s="95"/>
      <c r="F191" s="95" t="n">
        <f aca="false">E191*D191</f>
        <v>0</v>
      </c>
      <c r="G191" s="96" t="s">
        <v>594</v>
      </c>
      <c r="H191" s="64" t="s">
        <v>202</v>
      </c>
      <c r="I191" s="65" t="s">
        <v>203</v>
      </c>
      <c r="J191" s="67"/>
      <c r="K191" s="67"/>
      <c r="L191" s="97"/>
      <c r="M191" s="147"/>
      <c r="N191" s="67"/>
      <c r="O191" s="72"/>
      <c r="P191" s="72"/>
      <c r="Q191" s="68"/>
      <c r="R191" s="72"/>
      <c r="S191" s="72"/>
      <c r="T191" s="72"/>
      <c r="U191" s="72"/>
      <c r="V191" s="72"/>
      <c r="W191" s="72"/>
      <c r="X191" s="72"/>
      <c r="Y191" s="72"/>
      <c r="Z191" s="72"/>
      <c r="AA191" s="72"/>
      <c r="AB191" s="72"/>
      <c r="AC191" s="72"/>
      <c r="AD191" s="72"/>
      <c r="AE191" s="72"/>
      <c r="AF191" s="72"/>
      <c r="AG191" s="72"/>
      <c r="AH191" s="72"/>
      <c r="AI191" s="72"/>
      <c r="AJ191" s="72"/>
      <c r="AK191" s="72"/>
      <c r="AL191" s="72"/>
      <c r="AM191" s="72"/>
      <c r="AN191" s="72"/>
      <c r="AO191" s="72"/>
      <c r="AP191" s="72"/>
      <c r="AQ191" s="72"/>
      <c r="AR191" s="72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72"/>
      <c r="BF191" s="72"/>
      <c r="BG191" s="72"/>
      <c r="BH191" s="72"/>
      <c r="BI191" s="72"/>
      <c r="BJ191" s="72"/>
      <c r="BK191" s="72"/>
      <c r="BL191" s="72"/>
      <c r="BM191" s="72"/>
      <c r="BN191" s="72"/>
      <c r="BO191" s="72"/>
      <c r="BP191" s="72"/>
      <c r="BQ191" s="72"/>
      <c r="BR191" s="72"/>
      <c r="BS191" s="72"/>
      <c r="BT191" s="72"/>
      <c r="BU191" s="72"/>
      <c r="BV191" s="72"/>
      <c r="BW191" s="68"/>
      <c r="BX191" s="68"/>
      <c r="BY191" s="68"/>
      <c r="BZ191" s="68"/>
      <c r="CA191" s="68"/>
      <c r="CB191" s="68"/>
      <c r="CC191" s="68"/>
      <c r="CD191" s="68"/>
      <c r="CE191" s="68"/>
      <c r="CF191" s="68"/>
      <c r="CG191" s="68"/>
      <c r="CH191" s="68"/>
      <c r="CI191" s="68"/>
      <c r="CJ191" s="68"/>
      <c r="CK191" s="68"/>
      <c r="CL191" s="68"/>
      <c r="CM191" s="68"/>
      <c r="CN191" s="68"/>
      <c r="CO191" s="68"/>
      <c r="CP191" s="68"/>
      <c r="CQ191" s="66"/>
      <c r="CR191" s="66"/>
      <c r="CS191" s="66"/>
      <c r="CT191" s="68"/>
      <c r="CV191" s="11"/>
      <c r="CW191" s="15"/>
      <c r="CX191" s="11"/>
      <c r="CY191" s="11"/>
      <c r="CZ191" s="11"/>
      <c r="DA191" s="99"/>
      <c r="DB191" s="11" t="e">
        <f aca="false">VLOOKUP(DA191,$CT$12:$CU$326,2,0)</f>
        <v>#N/A</v>
      </c>
      <c r="DC191" s="11" t="e">
        <f aca="false">VLOOKUP(DA191,$CT$12:$CV$326,3,0)</f>
        <v>#N/A</v>
      </c>
      <c r="DD191" s="11"/>
      <c r="DE191" s="100"/>
      <c r="DF191" s="11"/>
      <c r="DG191" s="11"/>
      <c r="DH191" s="11"/>
      <c r="DI191" s="11" t="s">
        <v>595</v>
      </c>
      <c r="DJ191" s="11" t="n">
        <f aca="false">E191</f>
        <v>0</v>
      </c>
      <c r="DK191" s="101" t="n">
        <f aca="false">D191</f>
        <v>659.4</v>
      </c>
      <c r="DL191" s="11" t="n">
        <f aca="false">DK191*DJ191</f>
        <v>0</v>
      </c>
      <c r="DM191" s="11"/>
      <c r="DN191" s="11" t="n">
        <v>219</v>
      </c>
      <c r="DO191" s="11"/>
      <c r="DP191" s="11"/>
      <c r="DQ191" s="11"/>
      <c r="DR191" s="11"/>
      <c r="DS191" s="11"/>
      <c r="DT191" s="11"/>
      <c r="DU191" s="15"/>
      <c r="DV191" s="15"/>
      <c r="DW191" s="15"/>
      <c r="DX191" s="32"/>
      <c r="DY191" s="32"/>
      <c r="DZ191" s="32"/>
      <c r="EA191" s="32"/>
      <c r="EB191" s="102"/>
      <c r="EC191" s="102"/>
      <c r="ED191" s="102"/>
      <c r="EE191" s="102"/>
      <c r="EF191" s="102"/>
      <c r="EG191" s="88"/>
      <c r="EH191" s="88"/>
      <c r="EI191" s="88"/>
      <c r="EJ191" s="88"/>
      <c r="EK191" s="102"/>
      <c r="EL191" s="102"/>
      <c r="EM191" s="102"/>
      <c r="EN191" s="88"/>
      <c r="EO191" s="88"/>
      <c r="EP191" s="88"/>
      <c r="EQ191" s="88"/>
      <c r="ER191" s="88"/>
      <c r="ES191" s="88"/>
      <c r="ET191" s="88"/>
      <c r="EU191" s="88"/>
      <c r="EV191" s="88"/>
      <c r="EW191" s="88"/>
      <c r="EX191" s="88"/>
      <c r="EY191" s="88"/>
      <c r="EZ191" s="88"/>
      <c r="FA191" s="88"/>
      <c r="FB191" s="88"/>
      <c r="FC191" s="88"/>
      <c r="FD191" s="88"/>
      <c r="FE191" s="88"/>
      <c r="FF191" s="88"/>
      <c r="FG191" s="88"/>
      <c r="FH191" s="88"/>
      <c r="FI191" s="88"/>
      <c r="FJ191" s="88"/>
      <c r="FK191" s="88"/>
      <c r="FL191" s="88"/>
      <c r="FM191" s="88"/>
      <c r="FN191" s="88"/>
      <c r="FO191" s="88"/>
      <c r="FP191" s="88"/>
      <c r="FQ191" s="88"/>
      <c r="FR191" s="88"/>
      <c r="FS191" s="88"/>
      <c r="FT191" s="88"/>
      <c r="FU191" s="88"/>
      <c r="FV191" s="88"/>
      <c r="FW191" s="88"/>
      <c r="FX191" s="88"/>
      <c r="FY191" s="88"/>
      <c r="FZ191" s="88"/>
      <c r="GA191" s="88"/>
      <c r="GB191" s="88"/>
      <c r="GC191" s="88"/>
      <c r="GD191" s="88"/>
      <c r="GE191" s="88"/>
      <c r="GF191" s="88"/>
      <c r="GG191" s="88"/>
      <c r="GH191" s="88"/>
      <c r="GI191" s="88"/>
      <c r="GJ191" s="88"/>
      <c r="GK191" s="88"/>
      <c r="GL191" s="88"/>
      <c r="GM191" s="103"/>
      <c r="GN191" s="88"/>
      <c r="GO191" s="104" t="n">
        <f aca="false">C191+2</f>
        <v>34.97</v>
      </c>
      <c r="GP191" s="105" t="n">
        <f aca="false">GO191*20</f>
        <v>699.4</v>
      </c>
      <c r="GQ191" s="90"/>
      <c r="GR191" s="90"/>
      <c r="GS191" s="90"/>
      <c r="GT191" s="90"/>
      <c r="GU191" s="90"/>
      <c r="GV191" s="90"/>
      <c r="GW191" s="90"/>
      <c r="GX191" s="90"/>
      <c r="GY191" s="90"/>
      <c r="GZ191" s="90"/>
      <c r="HA191" s="88"/>
      <c r="HB191" s="88"/>
      <c r="HC191" s="88"/>
      <c r="HD191" s="88"/>
      <c r="HE191" s="88"/>
    </row>
    <row r="192" customFormat="false" ht="15" hidden="false" customHeight="true" outlineLevel="0" collapsed="false">
      <c r="A192" s="118" t="s">
        <v>596</v>
      </c>
      <c r="B192" s="112" t="n">
        <v>0.5</v>
      </c>
      <c r="C192" s="93" t="n">
        <v>59.66</v>
      </c>
      <c r="D192" s="116" t="n">
        <f aca="false">C192*20</f>
        <v>1193.2</v>
      </c>
      <c r="E192" s="94"/>
      <c r="F192" s="95" t="n">
        <f aca="false">E192*D192</f>
        <v>0</v>
      </c>
      <c r="G192" s="114" t="s">
        <v>597</v>
      </c>
      <c r="H192" s="64" t="s">
        <v>202</v>
      </c>
      <c r="I192" s="65" t="s">
        <v>203</v>
      </c>
      <c r="J192" s="67"/>
      <c r="K192" s="67"/>
      <c r="L192" s="97"/>
      <c r="M192" s="124"/>
      <c r="N192" s="67"/>
      <c r="O192" s="72"/>
      <c r="P192" s="72"/>
      <c r="Q192" s="68"/>
      <c r="R192" s="72"/>
      <c r="S192" s="72"/>
      <c r="T192" s="72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72"/>
      <c r="AN192" s="72"/>
      <c r="AO192" s="72"/>
      <c r="AP192" s="72"/>
      <c r="AQ192" s="72"/>
      <c r="AR192" s="72"/>
      <c r="AS192" s="67"/>
      <c r="AT192" s="67"/>
      <c r="AU192" s="67"/>
      <c r="AV192" s="67"/>
      <c r="AW192" s="67"/>
      <c r="AX192" s="67"/>
      <c r="AY192" s="67"/>
      <c r="AZ192" s="66"/>
      <c r="BA192" s="66"/>
      <c r="BB192" s="66"/>
      <c r="BC192" s="66"/>
      <c r="BD192" s="66"/>
      <c r="BE192" s="68"/>
      <c r="BF192" s="68"/>
      <c r="BG192" s="68"/>
      <c r="BH192" s="68"/>
      <c r="BI192" s="68"/>
      <c r="BJ192" s="68"/>
      <c r="BK192" s="68"/>
      <c r="BL192" s="68"/>
      <c r="BM192" s="68"/>
      <c r="BN192" s="68"/>
      <c r="BO192" s="68"/>
      <c r="BP192" s="68"/>
      <c r="BQ192" s="68"/>
      <c r="BR192" s="68"/>
      <c r="BS192" s="68"/>
      <c r="BT192" s="68"/>
      <c r="BU192" s="68"/>
      <c r="BV192" s="68"/>
      <c r="BW192" s="68"/>
      <c r="BX192" s="68"/>
      <c r="BY192" s="68"/>
      <c r="BZ192" s="68"/>
      <c r="CA192" s="68"/>
      <c r="CB192" s="68"/>
      <c r="CC192" s="68"/>
      <c r="CD192" s="68"/>
      <c r="CE192" s="68"/>
      <c r="CF192" s="68"/>
      <c r="CG192" s="68"/>
      <c r="CH192" s="68"/>
      <c r="CI192" s="68"/>
      <c r="CJ192" s="68"/>
      <c r="CK192" s="68"/>
      <c r="CL192" s="68"/>
      <c r="CM192" s="68"/>
      <c r="CN192" s="68"/>
      <c r="CO192" s="68"/>
      <c r="CP192" s="68"/>
      <c r="CQ192" s="66"/>
      <c r="CR192" s="66"/>
      <c r="CS192" s="66"/>
      <c r="CT192" s="68"/>
      <c r="CV192" s="11"/>
      <c r="CW192" s="15"/>
      <c r="CX192" s="11"/>
      <c r="CY192" s="11"/>
      <c r="CZ192" s="11"/>
      <c r="DA192" s="99" t="s">
        <v>596</v>
      </c>
      <c r="DB192" s="11" t="e">
        <f aca="false">VLOOKUP(DA192,$CT$12:$CU$326,2,0)</f>
        <v>#N/A</v>
      </c>
      <c r="DC192" s="11" t="e">
        <f aca="false">VLOOKUP(DA192,$CT$12:$CV$326,3,0)</f>
        <v>#N/A</v>
      </c>
      <c r="DD192" s="11"/>
      <c r="DE192" s="100" t="n">
        <v>910</v>
      </c>
      <c r="DF192" s="11"/>
      <c r="DG192" s="11"/>
      <c r="DH192" s="11"/>
      <c r="DI192" s="11" t="s">
        <v>598</v>
      </c>
      <c r="DJ192" s="11" t="n">
        <f aca="false">E192</f>
        <v>0</v>
      </c>
      <c r="DK192" s="101" t="n">
        <f aca="false">D192</f>
        <v>1193.2</v>
      </c>
      <c r="DL192" s="11" t="n">
        <f aca="false">DK192*DJ192</f>
        <v>0</v>
      </c>
      <c r="DM192" s="11"/>
      <c r="DN192" s="11" t="n">
        <v>220</v>
      </c>
      <c r="DO192" s="11"/>
      <c r="DP192" s="11"/>
      <c r="DQ192" s="11"/>
      <c r="DR192" s="11"/>
      <c r="DS192" s="11"/>
      <c r="DT192" s="11"/>
      <c r="DU192" s="15"/>
      <c r="DV192" s="15"/>
      <c r="DW192" s="15"/>
      <c r="DX192" s="32"/>
      <c r="DY192" s="32"/>
      <c r="DZ192" s="32"/>
      <c r="EA192" s="32"/>
      <c r="EB192" s="102"/>
      <c r="EC192" s="102"/>
      <c r="ED192" s="102"/>
      <c r="EE192" s="102"/>
      <c r="EF192" s="102"/>
      <c r="EG192" s="88"/>
      <c r="EH192" s="88"/>
      <c r="EI192" s="88"/>
      <c r="EJ192" s="88"/>
      <c r="EK192" s="102"/>
      <c r="EL192" s="102"/>
      <c r="EM192" s="102"/>
      <c r="EN192" s="88"/>
      <c r="EO192" s="88"/>
      <c r="EP192" s="88"/>
      <c r="EQ192" s="88"/>
      <c r="ER192" s="88"/>
      <c r="ES192" s="88"/>
      <c r="ET192" s="88"/>
      <c r="EU192" s="88"/>
      <c r="EV192" s="88"/>
      <c r="EW192" s="88"/>
      <c r="EX192" s="88"/>
      <c r="EY192" s="88"/>
      <c r="EZ192" s="88"/>
      <c r="FA192" s="88"/>
      <c r="FB192" s="88"/>
      <c r="FC192" s="88"/>
      <c r="FD192" s="88"/>
      <c r="FE192" s="88"/>
      <c r="FF192" s="88"/>
      <c r="FG192" s="88"/>
      <c r="FH192" s="88"/>
      <c r="FI192" s="88"/>
      <c r="FJ192" s="88"/>
      <c r="FK192" s="88"/>
      <c r="FL192" s="88"/>
      <c r="FM192" s="88"/>
      <c r="FN192" s="88"/>
      <c r="FO192" s="88"/>
      <c r="FP192" s="88"/>
      <c r="FQ192" s="88"/>
      <c r="FR192" s="88"/>
      <c r="FS192" s="88"/>
      <c r="FT192" s="88"/>
      <c r="FU192" s="88"/>
      <c r="FV192" s="88"/>
      <c r="FW192" s="88"/>
      <c r="FX192" s="88"/>
      <c r="FY192" s="88"/>
      <c r="FZ192" s="88"/>
      <c r="GA192" s="88"/>
      <c r="GB192" s="88"/>
      <c r="GC192" s="88"/>
      <c r="GD192" s="88"/>
      <c r="GE192" s="88"/>
      <c r="GF192" s="88"/>
      <c r="GG192" s="88"/>
      <c r="GH192" s="88"/>
      <c r="GI192" s="88"/>
      <c r="GJ192" s="88"/>
      <c r="GK192" s="88"/>
      <c r="GL192" s="88"/>
      <c r="GM192" s="103"/>
      <c r="GN192" s="88"/>
      <c r="GO192" s="104" t="n">
        <f aca="false">C192+2</f>
        <v>61.66</v>
      </c>
      <c r="GP192" s="105" t="n">
        <f aca="false">GO192*20</f>
        <v>1233.2</v>
      </c>
      <c r="GQ192" s="90"/>
      <c r="GR192" s="90"/>
      <c r="GS192" s="90"/>
      <c r="GT192" s="90"/>
      <c r="GU192" s="90"/>
      <c r="GV192" s="90"/>
      <c r="GW192" s="90"/>
      <c r="GX192" s="90"/>
      <c r="GY192" s="90"/>
      <c r="GZ192" s="90"/>
      <c r="HA192" s="88"/>
      <c r="HB192" s="88"/>
      <c r="HC192" s="88"/>
      <c r="HD192" s="88"/>
      <c r="HE192" s="88"/>
    </row>
    <row r="193" customFormat="false" ht="15" hidden="false" customHeight="true" outlineLevel="0" collapsed="false">
      <c r="A193" s="166" t="s">
        <v>599</v>
      </c>
      <c r="B193" s="167" t="s">
        <v>600</v>
      </c>
      <c r="C193" s="93" t="n">
        <v>690.8</v>
      </c>
      <c r="D193" s="116" t="n">
        <v>691</v>
      </c>
      <c r="E193" s="94"/>
      <c r="F193" s="95" t="n">
        <f aca="false">E193*D193</f>
        <v>0</v>
      </c>
      <c r="G193" s="123" t="n">
        <v>4607164066321</v>
      </c>
      <c r="H193" s="64" t="s">
        <v>277</v>
      </c>
      <c r="I193" s="65" t="s">
        <v>203</v>
      </c>
      <c r="J193" s="67"/>
      <c r="K193" s="67"/>
      <c r="L193" s="97"/>
      <c r="M193" s="68"/>
      <c r="N193" s="67"/>
      <c r="O193" s="72"/>
      <c r="P193" s="72"/>
      <c r="Q193" s="68"/>
      <c r="R193" s="72"/>
      <c r="S193" s="72"/>
      <c r="T193" s="72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  <c r="AM193" s="72"/>
      <c r="AN193" s="72"/>
      <c r="AO193" s="72"/>
      <c r="AP193" s="72"/>
      <c r="AQ193" s="72"/>
      <c r="AR193" s="72"/>
      <c r="AS193" s="67"/>
      <c r="AT193" s="67"/>
      <c r="AU193" s="67"/>
      <c r="AV193" s="67"/>
      <c r="AW193" s="67"/>
      <c r="AX193" s="67"/>
      <c r="AY193" s="67"/>
      <c r="AZ193" s="66"/>
      <c r="BA193" s="66"/>
      <c r="BB193" s="66"/>
      <c r="BC193" s="66"/>
      <c r="BD193" s="66"/>
      <c r="BE193" s="68"/>
      <c r="BF193" s="68"/>
      <c r="BG193" s="68"/>
      <c r="BH193" s="68"/>
      <c r="BI193" s="68"/>
      <c r="BJ193" s="68"/>
      <c r="BK193" s="68"/>
      <c r="BL193" s="68"/>
      <c r="BM193" s="68"/>
      <c r="BN193" s="68"/>
      <c r="BO193" s="68"/>
      <c r="BP193" s="68"/>
      <c r="BQ193" s="68"/>
      <c r="BR193" s="68"/>
      <c r="BS193" s="68"/>
      <c r="BT193" s="68"/>
      <c r="BU193" s="68"/>
      <c r="BV193" s="68"/>
      <c r="BW193" s="68"/>
      <c r="BX193" s="68"/>
      <c r="BY193" s="68"/>
      <c r="BZ193" s="68"/>
      <c r="CA193" s="68"/>
      <c r="CB193" s="68"/>
      <c r="CC193" s="68"/>
      <c r="CD193" s="68"/>
      <c r="CE193" s="68"/>
      <c r="CF193" s="68"/>
      <c r="CG193" s="68"/>
      <c r="CH193" s="68"/>
      <c r="CI193" s="68"/>
      <c r="CJ193" s="68"/>
      <c r="CK193" s="68"/>
      <c r="CL193" s="68"/>
      <c r="CM193" s="68"/>
      <c r="CN193" s="68"/>
      <c r="CO193" s="68"/>
      <c r="CP193" s="68"/>
      <c r="CQ193" s="66"/>
      <c r="CR193" s="66"/>
      <c r="CS193" s="66"/>
      <c r="CT193" s="68"/>
      <c r="CV193" s="11"/>
      <c r="CW193" s="15"/>
      <c r="CX193" s="11"/>
      <c r="CY193" s="11"/>
      <c r="CZ193" s="11"/>
      <c r="DA193" s="99" t="s">
        <v>599</v>
      </c>
      <c r="DB193" s="11" t="e">
        <f aca="false">VLOOKUP(DA193,$CT$12:$CU$326,2,0)</f>
        <v>#N/A</v>
      </c>
      <c r="DC193" s="11" t="e">
        <f aca="false">VLOOKUP(DA193,$CT$12:$CV$326,3,0)</f>
        <v>#N/A</v>
      </c>
      <c r="DD193" s="11"/>
      <c r="DE193" s="100" t="n">
        <v>598</v>
      </c>
      <c r="DF193" s="11"/>
      <c r="DG193" s="11"/>
      <c r="DH193" s="11"/>
      <c r="DI193" s="11" t="s">
        <v>599</v>
      </c>
      <c r="DJ193" s="11" t="n">
        <f aca="false">E193</f>
        <v>0</v>
      </c>
      <c r="DK193" s="101" t="n">
        <f aca="false">D193</f>
        <v>691</v>
      </c>
      <c r="DL193" s="11" t="n">
        <f aca="false">DK193*DJ193</f>
        <v>0</v>
      </c>
      <c r="DM193" s="11"/>
      <c r="DN193" s="11" t="n">
        <v>221</v>
      </c>
      <c r="DO193" s="11"/>
      <c r="DP193" s="11"/>
      <c r="DQ193" s="11"/>
      <c r="DR193" s="11"/>
      <c r="DS193" s="11"/>
      <c r="DT193" s="11"/>
      <c r="DU193" s="15"/>
      <c r="DV193" s="15"/>
      <c r="DW193" s="15"/>
      <c r="DX193" s="32"/>
      <c r="DY193" s="32"/>
      <c r="DZ193" s="32"/>
      <c r="EA193" s="32"/>
      <c r="EB193" s="102"/>
      <c r="EC193" s="102"/>
      <c r="ED193" s="102"/>
      <c r="EE193" s="102"/>
      <c r="EF193" s="102"/>
      <c r="EG193" s="88"/>
      <c r="EH193" s="88"/>
      <c r="EI193" s="88"/>
      <c r="EJ193" s="88"/>
      <c r="EK193" s="102"/>
      <c r="EL193" s="102"/>
      <c r="EM193" s="102"/>
      <c r="EN193" s="88"/>
      <c r="EO193" s="88"/>
      <c r="EP193" s="88"/>
      <c r="EQ193" s="88"/>
      <c r="ER193" s="88"/>
      <c r="ES193" s="88"/>
      <c r="ET193" s="88"/>
      <c r="EU193" s="88"/>
      <c r="EV193" s="88"/>
      <c r="EW193" s="88"/>
      <c r="EX193" s="88"/>
      <c r="EY193" s="88"/>
      <c r="EZ193" s="88"/>
      <c r="FA193" s="88"/>
      <c r="FB193" s="88"/>
      <c r="FC193" s="88"/>
      <c r="FD193" s="88"/>
      <c r="FE193" s="88"/>
      <c r="FF193" s="88"/>
      <c r="FG193" s="88"/>
      <c r="FH193" s="88"/>
      <c r="FI193" s="88"/>
      <c r="FJ193" s="88"/>
      <c r="FK193" s="88"/>
      <c r="FL193" s="88"/>
      <c r="FM193" s="88"/>
      <c r="FN193" s="88"/>
      <c r="FO193" s="88"/>
      <c r="FP193" s="88"/>
      <c r="FQ193" s="88"/>
      <c r="FR193" s="88"/>
      <c r="FS193" s="88"/>
      <c r="FT193" s="88"/>
      <c r="FU193" s="88"/>
      <c r="FV193" s="88"/>
      <c r="FW193" s="88"/>
      <c r="FX193" s="88"/>
      <c r="FY193" s="88"/>
      <c r="FZ193" s="88"/>
      <c r="GA193" s="88"/>
      <c r="GB193" s="88"/>
      <c r="GC193" s="88"/>
      <c r="GD193" s="88"/>
      <c r="GE193" s="88"/>
      <c r="GF193" s="88"/>
      <c r="GG193" s="88"/>
      <c r="GH193" s="88"/>
      <c r="GI193" s="88"/>
      <c r="GJ193" s="88"/>
      <c r="GK193" s="88"/>
      <c r="GL193" s="88"/>
      <c r="GM193" s="103"/>
      <c r="GN193" s="88"/>
      <c r="GO193" s="104" t="n">
        <f aca="false">C193+2</f>
        <v>692.8</v>
      </c>
      <c r="GP193" s="105" t="n">
        <f aca="false">GO193*20</f>
        <v>13856</v>
      </c>
      <c r="GQ193" s="90"/>
      <c r="GR193" s="90"/>
      <c r="GS193" s="90"/>
      <c r="GT193" s="90"/>
      <c r="GU193" s="90"/>
      <c r="GV193" s="90"/>
      <c r="GW193" s="90"/>
      <c r="GX193" s="90"/>
      <c r="GY193" s="90"/>
      <c r="GZ193" s="90"/>
      <c r="HA193" s="88"/>
      <c r="HB193" s="88"/>
      <c r="HC193" s="88"/>
      <c r="HD193" s="88"/>
      <c r="HE193" s="88"/>
    </row>
    <row r="194" customFormat="false" ht="15" hidden="false" customHeight="true" outlineLevel="0" collapsed="false">
      <c r="A194" s="121" t="s">
        <v>601</v>
      </c>
      <c r="B194" s="112" t="n">
        <v>0.5</v>
      </c>
      <c r="C194" s="93" t="n">
        <v>15.7</v>
      </c>
      <c r="D194" s="116" t="n">
        <f aca="false">C194*20</f>
        <v>314</v>
      </c>
      <c r="E194" s="94"/>
      <c r="F194" s="95" t="n">
        <f aca="false">E194*D194</f>
        <v>0</v>
      </c>
      <c r="G194" s="96" t="s">
        <v>602</v>
      </c>
      <c r="H194" s="64"/>
      <c r="I194" s="152" t="s">
        <v>28</v>
      </c>
      <c r="J194" s="67"/>
      <c r="K194" s="67"/>
      <c r="L194" s="97"/>
      <c r="M194" s="68"/>
      <c r="N194" s="67"/>
      <c r="O194" s="72"/>
      <c r="P194" s="72"/>
      <c r="Q194" s="68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67"/>
      <c r="AT194" s="67"/>
      <c r="AU194" s="67"/>
      <c r="AV194" s="67"/>
      <c r="AW194" s="67"/>
      <c r="AX194" s="67"/>
      <c r="AY194" s="67"/>
      <c r="AZ194" s="66"/>
      <c r="BA194" s="66"/>
      <c r="BB194" s="66"/>
      <c r="BC194" s="66"/>
      <c r="BD194" s="66"/>
      <c r="BE194" s="68"/>
      <c r="BF194" s="68"/>
      <c r="BG194" s="68"/>
      <c r="BH194" s="68"/>
      <c r="BI194" s="68"/>
      <c r="BJ194" s="68"/>
      <c r="BK194" s="68"/>
      <c r="BL194" s="68"/>
      <c r="BM194" s="68"/>
      <c r="BN194" s="68"/>
      <c r="BO194" s="68"/>
      <c r="BP194" s="68"/>
      <c r="BQ194" s="68"/>
      <c r="BR194" s="68"/>
      <c r="BS194" s="68"/>
      <c r="BT194" s="68"/>
      <c r="BU194" s="68"/>
      <c r="BV194" s="68"/>
      <c r="BW194" s="68"/>
      <c r="BX194" s="68"/>
      <c r="BY194" s="68"/>
      <c r="BZ194" s="68"/>
      <c r="CA194" s="68"/>
      <c r="CB194" s="68"/>
      <c r="CC194" s="68"/>
      <c r="CD194" s="68"/>
      <c r="CE194" s="68"/>
      <c r="CF194" s="68"/>
      <c r="CG194" s="68"/>
      <c r="CH194" s="68"/>
      <c r="CI194" s="68"/>
      <c r="CJ194" s="68"/>
      <c r="CK194" s="68"/>
      <c r="CL194" s="68"/>
      <c r="CM194" s="68"/>
      <c r="CN194" s="68"/>
      <c r="CO194" s="68"/>
      <c r="CP194" s="68"/>
      <c r="CQ194" s="66"/>
      <c r="CR194" s="66"/>
      <c r="CS194" s="66"/>
      <c r="CT194" s="68"/>
      <c r="CV194" s="11"/>
      <c r="CW194" s="15"/>
      <c r="CX194" s="11"/>
      <c r="CY194" s="11"/>
      <c r="CZ194" s="11"/>
      <c r="DA194" s="99" t="s">
        <v>601</v>
      </c>
      <c r="DB194" s="11" t="e">
        <f aca="false">VLOOKUP(DA194,$CT$12:$CU$326,2,0)</f>
        <v>#N/A</v>
      </c>
      <c r="DC194" s="11" t="e">
        <f aca="false">VLOOKUP(DA194,$CT$12:$CV$326,3,0)</f>
        <v>#N/A</v>
      </c>
      <c r="DD194" s="11"/>
      <c r="DE194" s="100" t="n">
        <v>250</v>
      </c>
      <c r="DF194" s="11" t="n">
        <v>9153745</v>
      </c>
      <c r="DG194" s="11" t="n">
        <v>11126</v>
      </c>
      <c r="DH194" s="11"/>
      <c r="DI194" s="11" t="s">
        <v>603</v>
      </c>
      <c r="DJ194" s="11" t="n">
        <f aca="false">E194</f>
        <v>0</v>
      </c>
      <c r="DK194" s="101" t="n">
        <f aca="false">D194</f>
        <v>314</v>
      </c>
      <c r="DL194" s="11" t="n">
        <f aca="false">DK194*DJ194</f>
        <v>0</v>
      </c>
      <c r="DM194" s="11"/>
      <c r="DN194" s="11" t="n">
        <v>222</v>
      </c>
      <c r="DO194" s="11"/>
      <c r="DP194" s="11"/>
      <c r="DQ194" s="11"/>
      <c r="DR194" s="11"/>
      <c r="DS194" s="11"/>
      <c r="DT194" s="11"/>
      <c r="DU194" s="15"/>
      <c r="DV194" s="15"/>
      <c r="DW194" s="15"/>
      <c r="DX194" s="32"/>
      <c r="DY194" s="32"/>
      <c r="DZ194" s="32"/>
      <c r="EA194" s="32"/>
      <c r="EB194" s="102"/>
      <c r="EC194" s="102"/>
      <c r="ED194" s="102"/>
      <c r="EE194" s="102"/>
      <c r="EF194" s="102"/>
      <c r="EG194" s="88"/>
      <c r="EH194" s="88"/>
      <c r="EI194" s="88"/>
      <c r="EJ194" s="88"/>
      <c r="EK194" s="102"/>
      <c r="EL194" s="102"/>
      <c r="EM194" s="102"/>
      <c r="EN194" s="88"/>
      <c r="EO194" s="88"/>
      <c r="EP194" s="88"/>
      <c r="EQ194" s="88"/>
      <c r="ER194" s="88"/>
      <c r="ES194" s="88"/>
      <c r="ET194" s="88"/>
      <c r="EU194" s="88"/>
      <c r="EV194" s="88"/>
      <c r="EW194" s="88"/>
      <c r="EX194" s="88"/>
      <c r="EY194" s="88"/>
      <c r="EZ194" s="88"/>
      <c r="FA194" s="88"/>
      <c r="FB194" s="88"/>
      <c r="FC194" s="88"/>
      <c r="FD194" s="88"/>
      <c r="FE194" s="88"/>
      <c r="FF194" s="88"/>
      <c r="FG194" s="88"/>
      <c r="FH194" s="88"/>
      <c r="FI194" s="88"/>
      <c r="FJ194" s="88"/>
      <c r="FK194" s="88"/>
      <c r="FL194" s="88"/>
      <c r="FM194" s="88"/>
      <c r="FN194" s="88"/>
      <c r="FO194" s="88"/>
      <c r="FP194" s="88"/>
      <c r="FQ194" s="88"/>
      <c r="FR194" s="88"/>
      <c r="FS194" s="88"/>
      <c r="FT194" s="88"/>
      <c r="FU194" s="88"/>
      <c r="FV194" s="88"/>
      <c r="FW194" s="88"/>
      <c r="FX194" s="88"/>
      <c r="FY194" s="88"/>
      <c r="FZ194" s="88"/>
      <c r="GA194" s="88"/>
      <c r="GB194" s="88"/>
      <c r="GC194" s="88"/>
      <c r="GD194" s="88"/>
      <c r="GE194" s="88"/>
      <c r="GF194" s="88"/>
      <c r="GG194" s="88"/>
      <c r="GH194" s="88"/>
      <c r="GI194" s="88"/>
      <c r="GJ194" s="88"/>
      <c r="GK194" s="88"/>
      <c r="GL194" s="88"/>
      <c r="GM194" s="103"/>
      <c r="GN194" s="88"/>
      <c r="GO194" s="104" t="n">
        <f aca="false">C194+2</f>
        <v>17.7</v>
      </c>
      <c r="GP194" s="105" t="n">
        <f aca="false">GO194*20</f>
        <v>354</v>
      </c>
      <c r="GQ194" s="90"/>
      <c r="GR194" s="90"/>
      <c r="GS194" s="90"/>
      <c r="GT194" s="90"/>
      <c r="GU194" s="90"/>
      <c r="GV194" s="90"/>
      <c r="GW194" s="90"/>
      <c r="GX194" s="90"/>
      <c r="GY194" s="90"/>
      <c r="GZ194" s="90"/>
      <c r="HA194" s="88"/>
      <c r="HB194" s="88"/>
      <c r="HC194" s="88"/>
      <c r="HD194" s="88"/>
      <c r="HE194" s="88"/>
    </row>
    <row r="195" customFormat="false" ht="15" hidden="false" customHeight="true" outlineLevel="0" collapsed="false">
      <c r="A195" s="118" t="s">
        <v>604</v>
      </c>
      <c r="B195" s="112" t="s">
        <v>356</v>
      </c>
      <c r="C195" s="93" t="n">
        <v>26.69</v>
      </c>
      <c r="D195" s="116" t="n">
        <f aca="false">C195*20</f>
        <v>533.8</v>
      </c>
      <c r="E195" s="94"/>
      <c r="F195" s="95" t="n">
        <f aca="false">E195*D195</f>
        <v>0</v>
      </c>
      <c r="G195" s="96" t="s">
        <v>605</v>
      </c>
      <c r="H195" s="64" t="s">
        <v>202</v>
      </c>
      <c r="I195" s="152" t="s">
        <v>203</v>
      </c>
      <c r="J195" s="67"/>
      <c r="K195" s="67"/>
      <c r="L195" s="97"/>
      <c r="M195" s="68"/>
      <c r="N195" s="67"/>
      <c r="O195" s="72"/>
      <c r="P195" s="72"/>
      <c r="Q195" s="68"/>
      <c r="R195" s="72"/>
      <c r="S195" s="72"/>
      <c r="T195" s="72"/>
      <c r="U195" s="72"/>
      <c r="V195" s="72"/>
      <c r="W195" s="72"/>
      <c r="X195" s="72"/>
      <c r="Y195" s="72"/>
      <c r="Z195" s="72"/>
      <c r="AA195" s="72"/>
      <c r="AB195" s="72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  <c r="AM195" s="72"/>
      <c r="AN195" s="72"/>
      <c r="AO195" s="72"/>
      <c r="AP195" s="72"/>
      <c r="AQ195" s="72"/>
      <c r="AR195" s="72"/>
      <c r="AS195" s="67"/>
      <c r="AT195" s="67"/>
      <c r="AU195" s="67"/>
      <c r="AV195" s="67"/>
      <c r="AW195" s="67"/>
      <c r="AX195" s="67"/>
      <c r="AY195" s="67"/>
      <c r="AZ195" s="66"/>
      <c r="BA195" s="66"/>
      <c r="BB195" s="66"/>
      <c r="BC195" s="66"/>
      <c r="BD195" s="66"/>
      <c r="BE195" s="68"/>
      <c r="BF195" s="68"/>
      <c r="BG195" s="68"/>
      <c r="BH195" s="68"/>
      <c r="BI195" s="68"/>
      <c r="BJ195" s="68"/>
      <c r="BK195" s="68"/>
      <c r="BL195" s="68"/>
      <c r="BM195" s="68"/>
      <c r="BN195" s="68"/>
      <c r="BO195" s="68"/>
      <c r="BP195" s="68"/>
      <c r="BQ195" s="68"/>
      <c r="BR195" s="68"/>
      <c r="BS195" s="68"/>
      <c r="BT195" s="68"/>
      <c r="BU195" s="68"/>
      <c r="BV195" s="68"/>
      <c r="BW195" s="68"/>
      <c r="BX195" s="68"/>
      <c r="BY195" s="68"/>
      <c r="BZ195" s="68"/>
      <c r="CA195" s="68"/>
      <c r="CB195" s="68"/>
      <c r="CC195" s="68"/>
      <c r="CD195" s="68"/>
      <c r="CE195" s="68"/>
      <c r="CF195" s="68"/>
      <c r="CG195" s="68"/>
      <c r="CH195" s="68"/>
      <c r="CI195" s="68"/>
      <c r="CJ195" s="68"/>
      <c r="CK195" s="68"/>
      <c r="CL195" s="68"/>
      <c r="CM195" s="68"/>
      <c r="CN195" s="68"/>
      <c r="CO195" s="68"/>
      <c r="CP195" s="68"/>
      <c r="CQ195" s="66"/>
      <c r="CR195" s="66"/>
      <c r="CS195" s="66"/>
      <c r="CT195" s="68"/>
      <c r="CV195" s="11"/>
      <c r="CW195" s="15"/>
      <c r="CX195" s="11"/>
      <c r="CY195" s="11"/>
      <c r="CZ195" s="11"/>
      <c r="DA195" s="99" t="s">
        <v>604</v>
      </c>
      <c r="DB195" s="11" t="e">
        <f aca="false">VLOOKUP(DA195,$CT$12:$CU$326,2,0)</f>
        <v>#N/A</v>
      </c>
      <c r="DC195" s="11" t="e">
        <f aca="false">VLOOKUP(DA195,$CT$12:$CV$326,3,0)</f>
        <v>#N/A</v>
      </c>
      <c r="DD195" s="11"/>
      <c r="DE195" s="100" t="n">
        <v>390</v>
      </c>
      <c r="DF195" s="11"/>
      <c r="DG195" s="11"/>
      <c r="DH195" s="11"/>
      <c r="DI195" s="11" t="s">
        <v>606</v>
      </c>
      <c r="DJ195" s="11" t="n">
        <f aca="false">E195</f>
        <v>0</v>
      </c>
      <c r="DK195" s="101" t="n">
        <f aca="false">D195</f>
        <v>533.8</v>
      </c>
      <c r="DL195" s="11" t="n">
        <f aca="false">DK195*DJ195</f>
        <v>0</v>
      </c>
      <c r="DM195" s="11"/>
      <c r="DN195" s="11" t="n">
        <v>226</v>
      </c>
      <c r="DO195" s="11"/>
      <c r="DP195" s="11"/>
      <c r="DQ195" s="11"/>
      <c r="DR195" s="11"/>
      <c r="DS195" s="11"/>
      <c r="DT195" s="11"/>
      <c r="DU195" s="15"/>
      <c r="DV195" s="15"/>
      <c r="DW195" s="15"/>
      <c r="DX195" s="32"/>
      <c r="DY195" s="32"/>
      <c r="DZ195" s="32"/>
      <c r="EA195" s="32"/>
      <c r="EB195" s="102"/>
      <c r="EC195" s="102"/>
      <c r="ED195" s="102"/>
      <c r="EE195" s="102"/>
      <c r="EF195" s="102"/>
      <c r="EG195" s="88"/>
      <c r="EH195" s="88"/>
      <c r="EI195" s="88"/>
      <c r="EJ195" s="88"/>
      <c r="EK195" s="102"/>
      <c r="EL195" s="102"/>
      <c r="EM195" s="102"/>
      <c r="EN195" s="88"/>
      <c r="EO195" s="88"/>
      <c r="EP195" s="88"/>
      <c r="EQ195" s="88"/>
      <c r="ER195" s="88"/>
      <c r="ES195" s="88"/>
      <c r="ET195" s="88"/>
      <c r="EU195" s="88"/>
      <c r="EV195" s="88"/>
      <c r="EW195" s="88"/>
      <c r="EX195" s="88"/>
      <c r="EY195" s="88"/>
      <c r="EZ195" s="88"/>
      <c r="FA195" s="88"/>
      <c r="FB195" s="88"/>
      <c r="FC195" s="88"/>
      <c r="FD195" s="88"/>
      <c r="FE195" s="88"/>
      <c r="FF195" s="88"/>
      <c r="FG195" s="88"/>
      <c r="FH195" s="88"/>
      <c r="FI195" s="88"/>
      <c r="FJ195" s="88"/>
      <c r="FK195" s="88"/>
      <c r="FL195" s="88"/>
      <c r="FM195" s="88"/>
      <c r="FN195" s="88"/>
      <c r="FO195" s="88"/>
      <c r="FP195" s="88"/>
      <c r="FQ195" s="88"/>
      <c r="FR195" s="88"/>
      <c r="FS195" s="88"/>
      <c r="FT195" s="88"/>
      <c r="FU195" s="88"/>
      <c r="FV195" s="88"/>
      <c r="FW195" s="88"/>
      <c r="FX195" s="88"/>
      <c r="FY195" s="88"/>
      <c r="FZ195" s="88"/>
      <c r="GA195" s="88"/>
      <c r="GB195" s="88"/>
      <c r="GC195" s="88"/>
      <c r="GD195" s="88"/>
      <c r="GE195" s="88"/>
      <c r="GF195" s="88"/>
      <c r="GG195" s="88"/>
      <c r="GH195" s="88"/>
      <c r="GI195" s="88"/>
      <c r="GJ195" s="88"/>
      <c r="GK195" s="88"/>
      <c r="GL195" s="88"/>
      <c r="GM195" s="103"/>
      <c r="GN195" s="88"/>
      <c r="GO195" s="104" t="n">
        <f aca="false">C195+2</f>
        <v>28.69</v>
      </c>
      <c r="GP195" s="105" t="n">
        <f aca="false">GO195*20</f>
        <v>573.8</v>
      </c>
      <c r="GQ195" s="90"/>
      <c r="GR195" s="90"/>
      <c r="GS195" s="90"/>
      <c r="GT195" s="90"/>
      <c r="GU195" s="90"/>
      <c r="GV195" s="90"/>
      <c r="GW195" s="90"/>
      <c r="GX195" s="90"/>
      <c r="GY195" s="90"/>
      <c r="GZ195" s="90"/>
      <c r="HA195" s="88"/>
      <c r="HB195" s="88"/>
      <c r="HC195" s="88"/>
      <c r="HD195" s="88"/>
      <c r="HE195" s="88"/>
    </row>
    <row r="196" customFormat="false" ht="15" hidden="false" customHeight="false" outlineLevel="0" collapsed="false">
      <c r="A196" s="118" t="s">
        <v>607</v>
      </c>
      <c r="B196" s="112" t="s">
        <v>356</v>
      </c>
      <c r="C196" s="93" t="n">
        <v>26.69</v>
      </c>
      <c r="D196" s="116" t="n">
        <f aca="false">C196*20</f>
        <v>533.8</v>
      </c>
      <c r="E196" s="95"/>
      <c r="F196" s="95" t="n">
        <f aca="false">E196*D196</f>
        <v>0</v>
      </c>
      <c r="G196" s="123" t="n">
        <v>4607164063801</v>
      </c>
      <c r="H196" s="64" t="s">
        <v>202</v>
      </c>
      <c r="I196" s="152" t="s">
        <v>203</v>
      </c>
      <c r="J196" s="67"/>
      <c r="K196" s="67"/>
      <c r="L196" s="97"/>
      <c r="M196" s="68"/>
      <c r="N196" s="67"/>
      <c r="O196" s="72"/>
      <c r="P196" s="72"/>
      <c r="Q196" s="68"/>
      <c r="R196" s="72"/>
      <c r="S196" s="72"/>
      <c r="T196" s="72"/>
      <c r="U196" s="72"/>
      <c r="V196" s="72"/>
      <c r="W196" s="72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67"/>
      <c r="AT196" s="67"/>
      <c r="AU196" s="67"/>
      <c r="AV196" s="67"/>
      <c r="AW196" s="67"/>
      <c r="AX196" s="67"/>
      <c r="AY196" s="67"/>
      <c r="AZ196" s="66"/>
      <c r="BA196" s="66"/>
      <c r="BB196" s="66"/>
      <c r="BC196" s="66"/>
      <c r="BD196" s="66"/>
      <c r="BE196" s="68"/>
      <c r="BF196" s="68"/>
      <c r="BG196" s="68"/>
      <c r="BH196" s="68"/>
      <c r="BI196" s="68"/>
      <c r="BJ196" s="68"/>
      <c r="BK196" s="68"/>
      <c r="BL196" s="68"/>
      <c r="BM196" s="68"/>
      <c r="BN196" s="68"/>
      <c r="BO196" s="68"/>
      <c r="BP196" s="68"/>
      <c r="BQ196" s="68"/>
      <c r="BR196" s="68"/>
      <c r="BS196" s="68"/>
      <c r="BT196" s="68"/>
      <c r="BU196" s="68"/>
      <c r="BV196" s="68"/>
      <c r="BW196" s="68"/>
      <c r="BX196" s="68"/>
      <c r="BY196" s="68"/>
      <c r="BZ196" s="68"/>
      <c r="CA196" s="68"/>
      <c r="CB196" s="68"/>
      <c r="CC196" s="68"/>
      <c r="CD196" s="68"/>
      <c r="CE196" s="68"/>
      <c r="CF196" s="68"/>
      <c r="CG196" s="68"/>
      <c r="CH196" s="68"/>
      <c r="CI196" s="68"/>
      <c r="CJ196" s="68"/>
      <c r="CK196" s="68"/>
      <c r="CL196" s="68"/>
      <c r="CM196" s="68"/>
      <c r="CN196" s="68"/>
      <c r="CO196" s="68"/>
      <c r="CP196" s="68"/>
      <c r="CQ196" s="66"/>
      <c r="CR196" s="66"/>
      <c r="CS196" s="66"/>
      <c r="CT196" s="68"/>
      <c r="CV196" s="11"/>
      <c r="CW196" s="15"/>
      <c r="CX196" s="11"/>
      <c r="CY196" s="11"/>
      <c r="CZ196" s="11"/>
      <c r="DA196" s="99" t="s">
        <v>607</v>
      </c>
      <c r="DB196" s="11" t="e">
        <f aca="false">VLOOKUP(DA196,$CT$12:$CU$326,2,0)</f>
        <v>#N/A</v>
      </c>
      <c r="DC196" s="11" t="e">
        <f aca="false">VLOOKUP(DA196,$CT$12:$CV$326,3,0)</f>
        <v>#N/A</v>
      </c>
      <c r="DD196" s="11"/>
      <c r="DE196" s="100" t="n">
        <v>390</v>
      </c>
      <c r="DF196" s="11"/>
      <c r="DG196" s="11"/>
      <c r="DH196" s="11"/>
      <c r="DI196" s="11" t="s">
        <v>608</v>
      </c>
      <c r="DJ196" s="11" t="n">
        <f aca="false">E196</f>
        <v>0</v>
      </c>
      <c r="DK196" s="101" t="n">
        <f aca="false">D196</f>
        <v>533.8</v>
      </c>
      <c r="DL196" s="11" t="n">
        <f aca="false">DK196*DJ196</f>
        <v>0</v>
      </c>
      <c r="DM196" s="11"/>
      <c r="DN196" s="11" t="n">
        <v>227</v>
      </c>
      <c r="DO196" s="11"/>
      <c r="DP196" s="11"/>
      <c r="DQ196" s="11"/>
      <c r="DR196" s="11"/>
      <c r="DS196" s="11"/>
      <c r="DT196" s="11"/>
      <c r="DU196" s="15"/>
      <c r="DV196" s="15"/>
      <c r="DW196" s="15"/>
      <c r="DX196" s="32"/>
      <c r="DY196" s="32"/>
      <c r="DZ196" s="32"/>
      <c r="EA196" s="32"/>
      <c r="EB196" s="102"/>
      <c r="EC196" s="102"/>
      <c r="ED196" s="102"/>
      <c r="EE196" s="102"/>
      <c r="EF196" s="102"/>
      <c r="EG196" s="88"/>
      <c r="EH196" s="88"/>
      <c r="EI196" s="88"/>
      <c r="EJ196" s="88"/>
      <c r="EK196" s="102"/>
      <c r="EL196" s="102"/>
      <c r="EM196" s="102"/>
      <c r="EN196" s="88"/>
      <c r="EO196" s="88"/>
      <c r="EP196" s="88"/>
      <c r="EQ196" s="88"/>
      <c r="ER196" s="88"/>
      <c r="ES196" s="88"/>
      <c r="ET196" s="88"/>
      <c r="EU196" s="88"/>
      <c r="EV196" s="88"/>
      <c r="EW196" s="88"/>
      <c r="EX196" s="88"/>
      <c r="EY196" s="88"/>
      <c r="EZ196" s="88"/>
      <c r="FA196" s="88"/>
      <c r="FB196" s="88"/>
      <c r="FC196" s="88"/>
      <c r="FD196" s="88"/>
      <c r="FE196" s="88"/>
      <c r="FF196" s="88"/>
      <c r="FG196" s="88"/>
      <c r="FH196" s="88"/>
      <c r="FI196" s="88"/>
      <c r="FJ196" s="88"/>
      <c r="FK196" s="88"/>
      <c r="FL196" s="88"/>
      <c r="FM196" s="88"/>
      <c r="FN196" s="88"/>
      <c r="FO196" s="88"/>
      <c r="FP196" s="88"/>
      <c r="FQ196" s="88"/>
      <c r="FR196" s="88"/>
      <c r="FS196" s="88"/>
      <c r="FT196" s="88"/>
      <c r="FU196" s="88"/>
      <c r="FV196" s="88"/>
      <c r="FW196" s="88"/>
      <c r="FX196" s="88"/>
      <c r="FY196" s="88"/>
      <c r="FZ196" s="88"/>
      <c r="GA196" s="88"/>
      <c r="GB196" s="88"/>
      <c r="GC196" s="88"/>
      <c r="GD196" s="88"/>
      <c r="GE196" s="88"/>
      <c r="GF196" s="88"/>
      <c r="GG196" s="88"/>
      <c r="GH196" s="88"/>
      <c r="GI196" s="88"/>
      <c r="GJ196" s="88"/>
      <c r="GK196" s="88"/>
      <c r="GL196" s="88"/>
      <c r="GM196" s="103"/>
      <c r="GN196" s="88"/>
      <c r="GO196" s="104" t="n">
        <f aca="false">C196+2</f>
        <v>28.69</v>
      </c>
      <c r="GP196" s="105" t="n">
        <f aca="false">GO196*20</f>
        <v>573.8</v>
      </c>
      <c r="GQ196" s="90"/>
      <c r="GR196" s="90"/>
      <c r="GS196" s="90"/>
      <c r="GT196" s="90"/>
      <c r="GU196" s="90"/>
      <c r="GV196" s="90"/>
      <c r="GW196" s="90"/>
      <c r="GX196" s="90"/>
      <c r="GY196" s="90"/>
      <c r="GZ196" s="90"/>
      <c r="HA196" s="88"/>
      <c r="HB196" s="88"/>
      <c r="HC196" s="88"/>
      <c r="HD196" s="88"/>
      <c r="HE196" s="88"/>
    </row>
    <row r="197" customFormat="false" ht="15" hidden="false" customHeight="true" outlineLevel="0" collapsed="false">
      <c r="A197" s="117" t="s">
        <v>609</v>
      </c>
      <c r="B197" s="92" t="s">
        <v>206</v>
      </c>
      <c r="C197" s="93" t="n">
        <v>42.39</v>
      </c>
      <c r="D197" s="116" t="n">
        <f aca="false">C197*20</f>
        <v>847.8</v>
      </c>
      <c r="E197" s="94"/>
      <c r="F197" s="95" t="n">
        <f aca="false">E197*D197</f>
        <v>0</v>
      </c>
      <c r="G197" s="123" t="n">
        <v>4607164064273</v>
      </c>
      <c r="H197" s="64" t="s">
        <v>202</v>
      </c>
      <c r="I197" s="152" t="s">
        <v>203</v>
      </c>
      <c r="J197" s="67"/>
      <c r="K197" s="67"/>
      <c r="L197" s="97"/>
      <c r="M197" s="68"/>
      <c r="N197" s="67"/>
      <c r="O197" s="72"/>
      <c r="P197" s="72"/>
      <c r="Q197" s="68"/>
      <c r="R197" s="72"/>
      <c r="S197" s="72"/>
      <c r="T197" s="72"/>
      <c r="U197" s="72"/>
      <c r="V197" s="72"/>
      <c r="W197" s="72"/>
      <c r="X197" s="72"/>
      <c r="Y197" s="72"/>
      <c r="Z197" s="72"/>
      <c r="AA197" s="72"/>
      <c r="AB197" s="72"/>
      <c r="AC197" s="72"/>
      <c r="AD197" s="72"/>
      <c r="AE197" s="72"/>
      <c r="AF197" s="72"/>
      <c r="AG197" s="72"/>
      <c r="AH197" s="72"/>
      <c r="AI197" s="72"/>
      <c r="AJ197" s="72"/>
      <c r="AK197" s="72"/>
      <c r="AL197" s="72"/>
      <c r="AM197" s="72"/>
      <c r="AN197" s="72"/>
      <c r="AO197" s="72"/>
      <c r="AP197" s="72"/>
      <c r="AQ197" s="72"/>
      <c r="AR197" s="72"/>
      <c r="AS197" s="67"/>
      <c r="AT197" s="67"/>
      <c r="AU197" s="67"/>
      <c r="AV197" s="67"/>
      <c r="AW197" s="67"/>
      <c r="AX197" s="67"/>
      <c r="AY197" s="67"/>
      <c r="AZ197" s="66"/>
      <c r="BA197" s="66"/>
      <c r="BB197" s="66"/>
      <c r="BC197" s="66"/>
      <c r="BD197" s="66"/>
      <c r="BE197" s="68"/>
      <c r="BF197" s="68"/>
      <c r="BG197" s="68"/>
      <c r="BH197" s="68"/>
      <c r="BI197" s="68"/>
      <c r="BJ197" s="68"/>
      <c r="BK197" s="68"/>
      <c r="BL197" s="68"/>
      <c r="BM197" s="68"/>
      <c r="BN197" s="68"/>
      <c r="BO197" s="68"/>
      <c r="BP197" s="68"/>
      <c r="BQ197" s="68"/>
      <c r="BR197" s="68"/>
      <c r="BS197" s="68"/>
      <c r="BT197" s="68"/>
      <c r="BU197" s="68"/>
      <c r="BV197" s="68"/>
      <c r="BW197" s="68"/>
      <c r="BX197" s="68"/>
      <c r="BY197" s="68"/>
      <c r="BZ197" s="68"/>
      <c r="CA197" s="68"/>
      <c r="CB197" s="68"/>
      <c r="CC197" s="68"/>
      <c r="CD197" s="68"/>
      <c r="CE197" s="68"/>
      <c r="CF197" s="68"/>
      <c r="CG197" s="68"/>
      <c r="CH197" s="68"/>
      <c r="CI197" s="68"/>
      <c r="CJ197" s="68"/>
      <c r="CK197" s="68"/>
      <c r="CL197" s="68"/>
      <c r="CM197" s="68"/>
      <c r="CN197" s="68"/>
      <c r="CO197" s="68"/>
      <c r="CP197" s="68"/>
      <c r="CQ197" s="66"/>
      <c r="CR197" s="66"/>
      <c r="CS197" s="66"/>
      <c r="CT197" s="150"/>
      <c r="CU197" s="151"/>
      <c r="CV197" s="151"/>
      <c r="CW197" s="107"/>
      <c r="CX197" s="108"/>
      <c r="CY197" s="108"/>
      <c r="CZ197" s="108"/>
      <c r="DA197" s="99" t="s">
        <v>609</v>
      </c>
      <c r="DB197" s="11" t="e">
        <f aca="false">VLOOKUP(DA197,$CT$12:$CU$326,2,0)</f>
        <v>#N/A</v>
      </c>
      <c r="DC197" s="11" t="e">
        <f aca="false">VLOOKUP(DA197,$CT$12:$CV$326,3,0)</f>
        <v>#N/A</v>
      </c>
      <c r="DD197" s="11"/>
      <c r="DE197" s="100" t="n">
        <v>702</v>
      </c>
      <c r="DF197" s="122"/>
      <c r="DG197" s="122"/>
      <c r="DH197" s="122"/>
      <c r="DI197" s="108" t="s">
        <v>610</v>
      </c>
      <c r="DJ197" s="11" t="n">
        <f aca="false">E197</f>
        <v>0</v>
      </c>
      <c r="DK197" s="101" t="n">
        <f aca="false">D197</f>
        <v>847.8</v>
      </c>
      <c r="DL197" s="11" t="n">
        <f aca="false">DK197*DJ197</f>
        <v>0</v>
      </c>
      <c r="DM197" s="11"/>
      <c r="DN197" s="11" t="n">
        <v>228</v>
      </c>
      <c r="DO197" s="11"/>
      <c r="DP197" s="11"/>
      <c r="DQ197" s="11"/>
      <c r="DR197" s="11"/>
      <c r="DS197" s="11"/>
      <c r="DT197" s="11"/>
      <c r="DU197" s="15"/>
      <c r="DV197" s="15"/>
      <c r="DW197" s="15"/>
      <c r="DX197" s="32"/>
      <c r="DY197" s="32"/>
      <c r="DZ197" s="32"/>
      <c r="EA197" s="32"/>
      <c r="EB197" s="102"/>
      <c r="EC197" s="102"/>
      <c r="ED197" s="102"/>
      <c r="EE197" s="102"/>
      <c r="EF197" s="102"/>
      <c r="EG197" s="88"/>
      <c r="EH197" s="88"/>
      <c r="EI197" s="88"/>
      <c r="EJ197" s="88"/>
      <c r="EK197" s="102"/>
      <c r="EL197" s="102"/>
      <c r="EM197" s="102"/>
      <c r="EN197" s="88"/>
      <c r="EO197" s="88"/>
      <c r="EP197" s="88"/>
      <c r="EQ197" s="88"/>
      <c r="ER197" s="88"/>
      <c r="ES197" s="88"/>
      <c r="ET197" s="88"/>
      <c r="EU197" s="88"/>
      <c r="EV197" s="88"/>
      <c r="EW197" s="88"/>
      <c r="EX197" s="88"/>
      <c r="EY197" s="88"/>
      <c r="EZ197" s="88"/>
      <c r="FA197" s="88"/>
      <c r="FB197" s="88"/>
      <c r="FC197" s="88"/>
      <c r="FD197" s="88"/>
      <c r="FE197" s="88"/>
      <c r="FF197" s="88"/>
      <c r="FG197" s="88"/>
      <c r="FH197" s="88"/>
      <c r="FI197" s="88"/>
      <c r="FJ197" s="88"/>
      <c r="FK197" s="88"/>
      <c r="FL197" s="88"/>
      <c r="FM197" s="88"/>
      <c r="FN197" s="88"/>
      <c r="FO197" s="88"/>
      <c r="FP197" s="88"/>
      <c r="FQ197" s="88"/>
      <c r="FR197" s="88"/>
      <c r="FS197" s="88"/>
      <c r="FT197" s="88"/>
      <c r="FU197" s="88"/>
      <c r="FV197" s="88"/>
      <c r="FW197" s="88"/>
      <c r="FX197" s="88"/>
      <c r="FY197" s="88"/>
      <c r="FZ197" s="88"/>
      <c r="GA197" s="88"/>
      <c r="GB197" s="88"/>
      <c r="GC197" s="88"/>
      <c r="GD197" s="88"/>
      <c r="GE197" s="88"/>
      <c r="GF197" s="88"/>
      <c r="GG197" s="88"/>
      <c r="GH197" s="88"/>
      <c r="GI197" s="88"/>
      <c r="GJ197" s="88"/>
      <c r="GK197" s="88"/>
      <c r="GL197" s="88"/>
      <c r="GM197" s="103"/>
      <c r="GN197" s="88"/>
      <c r="GO197" s="104" t="n">
        <f aca="false">C197+2</f>
        <v>44.39</v>
      </c>
      <c r="GP197" s="105" t="n">
        <f aca="false">GO197*20</f>
        <v>887.8</v>
      </c>
      <c r="GQ197" s="90"/>
      <c r="GR197" s="90"/>
      <c r="GS197" s="90"/>
      <c r="GT197" s="90"/>
      <c r="GU197" s="90"/>
      <c r="GV197" s="90"/>
      <c r="GW197" s="90"/>
      <c r="GX197" s="90"/>
      <c r="GY197" s="90"/>
      <c r="GZ197" s="90"/>
      <c r="HA197" s="88"/>
      <c r="HB197" s="88"/>
      <c r="HC197" s="88"/>
      <c r="HD197" s="88"/>
      <c r="HE197" s="88"/>
    </row>
    <row r="198" s="88" customFormat="true" ht="15" hidden="false" customHeight="true" outlineLevel="0" collapsed="false">
      <c r="A198" s="117" t="s">
        <v>611</v>
      </c>
      <c r="B198" s="92" t="s">
        <v>206</v>
      </c>
      <c r="C198" s="93" t="n">
        <v>70.65</v>
      </c>
      <c r="D198" s="116" t="n">
        <f aca="false">C198*20</f>
        <v>1413</v>
      </c>
      <c r="E198" s="94"/>
      <c r="F198" s="95" t="n">
        <f aca="false">E198*D198</f>
        <v>0</v>
      </c>
      <c r="G198" s="123" t="n">
        <v>4607164066031</v>
      </c>
      <c r="H198" s="64" t="s">
        <v>202</v>
      </c>
      <c r="I198" s="152" t="s">
        <v>203</v>
      </c>
      <c r="J198" s="67"/>
      <c r="K198" s="67"/>
      <c r="L198" s="97"/>
      <c r="M198" s="68"/>
      <c r="N198" s="67"/>
      <c r="O198" s="72"/>
      <c r="P198" s="72"/>
      <c r="Q198" s="68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2"/>
      <c r="AI198" s="72"/>
      <c r="AJ198" s="72"/>
      <c r="AK198" s="72"/>
      <c r="AL198" s="72"/>
      <c r="AM198" s="72"/>
      <c r="AN198" s="72"/>
      <c r="AO198" s="72"/>
      <c r="AP198" s="72"/>
      <c r="AQ198" s="72"/>
      <c r="AR198" s="72"/>
      <c r="AS198" s="67"/>
      <c r="AT198" s="67"/>
      <c r="AU198" s="67"/>
      <c r="AV198" s="67"/>
      <c r="AW198" s="67"/>
      <c r="AX198" s="67"/>
      <c r="AY198" s="67"/>
      <c r="AZ198" s="66"/>
      <c r="BA198" s="66"/>
      <c r="BB198" s="66"/>
      <c r="BC198" s="66"/>
      <c r="BD198" s="66"/>
      <c r="BE198" s="68"/>
      <c r="BF198" s="68"/>
      <c r="BG198" s="68"/>
      <c r="BH198" s="68"/>
      <c r="BI198" s="68"/>
      <c r="BJ198" s="68"/>
      <c r="BK198" s="68"/>
      <c r="BL198" s="68"/>
      <c r="BM198" s="68"/>
      <c r="BN198" s="68"/>
      <c r="BO198" s="68"/>
      <c r="BP198" s="68"/>
      <c r="BQ198" s="68"/>
      <c r="BR198" s="68"/>
      <c r="BS198" s="68"/>
      <c r="BT198" s="68"/>
      <c r="BU198" s="68"/>
      <c r="BV198" s="68"/>
      <c r="BW198" s="68"/>
      <c r="BX198" s="68"/>
      <c r="BY198" s="68"/>
      <c r="BZ198" s="68"/>
      <c r="CA198" s="68"/>
      <c r="CB198" s="68"/>
      <c r="CC198" s="68"/>
      <c r="CD198" s="68"/>
      <c r="CE198" s="68"/>
      <c r="CF198" s="68"/>
      <c r="CG198" s="68"/>
      <c r="CH198" s="68"/>
      <c r="CI198" s="68"/>
      <c r="CJ198" s="68"/>
      <c r="CK198" s="68"/>
      <c r="CL198" s="68"/>
      <c r="CM198" s="68"/>
      <c r="CN198" s="68"/>
      <c r="CO198" s="68"/>
      <c r="CP198" s="68"/>
      <c r="CQ198" s="66"/>
      <c r="CR198" s="66"/>
      <c r="CS198" s="66"/>
      <c r="CT198" s="68"/>
      <c r="CU198" s="11"/>
      <c r="CV198" s="11"/>
      <c r="CW198" s="15"/>
      <c r="CX198" s="11"/>
      <c r="CY198" s="11"/>
      <c r="CZ198" s="11"/>
      <c r="DA198" s="99" t="s">
        <v>611</v>
      </c>
      <c r="DB198" s="11" t="e">
        <f aca="false">VLOOKUP(DA198,$CT$12:$CU$326,2,0)</f>
        <v>#N/A</v>
      </c>
      <c r="DC198" s="11" t="e">
        <f aca="false">VLOOKUP(DA198,$CT$12:$CV$326,3,0)</f>
        <v>#N/A</v>
      </c>
      <c r="DD198" s="11"/>
      <c r="DE198" s="100" t="n">
        <v>1170</v>
      </c>
      <c r="DF198" s="11"/>
      <c r="DG198" s="11"/>
      <c r="DH198" s="11"/>
      <c r="DI198" s="11" t="s">
        <v>612</v>
      </c>
      <c r="DJ198" s="11" t="n">
        <f aca="false">E198</f>
        <v>0</v>
      </c>
      <c r="DK198" s="101" t="n">
        <f aca="false">D198</f>
        <v>1413</v>
      </c>
      <c r="DL198" s="11" t="n">
        <f aca="false">DK198*DJ198</f>
        <v>0</v>
      </c>
      <c r="DM198" s="11"/>
      <c r="DN198" s="11" t="n">
        <v>229</v>
      </c>
      <c r="DO198" s="11"/>
      <c r="DP198" s="11"/>
      <c r="DQ198" s="11"/>
      <c r="DR198" s="11"/>
      <c r="DS198" s="11"/>
      <c r="DT198" s="11"/>
      <c r="DU198" s="15"/>
      <c r="DV198" s="15"/>
      <c r="DW198" s="15"/>
      <c r="DX198" s="32"/>
      <c r="DY198" s="32"/>
      <c r="DZ198" s="32"/>
      <c r="EA198" s="32"/>
      <c r="EB198" s="102"/>
      <c r="EC198" s="102"/>
      <c r="ED198" s="102"/>
      <c r="EE198" s="102"/>
      <c r="EF198" s="102"/>
      <c r="EK198" s="102"/>
      <c r="EL198" s="102"/>
      <c r="EM198" s="102"/>
      <c r="GM198" s="103"/>
      <c r="GO198" s="104" t="n">
        <f aca="false">C198+2</f>
        <v>72.65</v>
      </c>
      <c r="GP198" s="105" t="n">
        <f aca="false">GO198*20</f>
        <v>1453</v>
      </c>
      <c r="GQ198" s="90"/>
      <c r="GR198" s="90"/>
      <c r="GS198" s="90"/>
      <c r="GT198" s="90"/>
      <c r="GU198" s="90"/>
      <c r="GV198" s="90"/>
      <c r="GW198" s="90"/>
      <c r="GX198" s="90"/>
      <c r="GY198" s="90"/>
      <c r="GZ198" s="90"/>
      <c r="AMI198" s="0"/>
      <c r="AMJ198" s="0"/>
    </row>
    <row r="199" customFormat="false" ht="15" hidden="false" customHeight="true" outlineLevel="0" collapsed="false">
      <c r="A199" s="117" t="s">
        <v>613</v>
      </c>
      <c r="B199" s="92" t="s">
        <v>206</v>
      </c>
      <c r="C199" s="93" t="n">
        <v>72.22</v>
      </c>
      <c r="D199" s="116" t="n">
        <f aca="false">C199*20</f>
        <v>1444.4</v>
      </c>
      <c r="E199" s="94"/>
      <c r="F199" s="95" t="n">
        <f aca="false">E199*D199</f>
        <v>0</v>
      </c>
      <c r="G199" s="123" t="n">
        <v>4607164067137</v>
      </c>
      <c r="H199" s="64" t="s">
        <v>202</v>
      </c>
      <c r="I199" s="152" t="s">
        <v>203</v>
      </c>
      <c r="J199" s="67"/>
      <c r="K199" s="67"/>
      <c r="L199" s="97"/>
      <c r="M199" s="68"/>
      <c r="N199" s="67"/>
      <c r="O199" s="72"/>
      <c r="P199" s="72"/>
      <c r="Q199" s="68"/>
      <c r="R199" s="72"/>
      <c r="S199" s="72"/>
      <c r="T199" s="72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  <c r="AH199" s="72"/>
      <c r="AI199" s="72"/>
      <c r="AJ199" s="72"/>
      <c r="AK199" s="72"/>
      <c r="AL199" s="72"/>
      <c r="AM199" s="72"/>
      <c r="AN199" s="72"/>
      <c r="AO199" s="72"/>
      <c r="AP199" s="72"/>
      <c r="AQ199" s="72"/>
      <c r="AR199" s="72"/>
      <c r="AS199" s="67"/>
      <c r="AT199" s="67"/>
      <c r="AU199" s="67"/>
      <c r="AV199" s="67"/>
      <c r="AW199" s="67"/>
      <c r="AX199" s="67"/>
      <c r="AY199" s="67"/>
      <c r="AZ199" s="66"/>
      <c r="BA199" s="66"/>
      <c r="BB199" s="66"/>
      <c r="BC199" s="66"/>
      <c r="BD199" s="66"/>
      <c r="BE199" s="68"/>
      <c r="BF199" s="68"/>
      <c r="BG199" s="68"/>
      <c r="BH199" s="68"/>
      <c r="BI199" s="68"/>
      <c r="BJ199" s="68"/>
      <c r="BK199" s="68"/>
      <c r="BL199" s="68"/>
      <c r="BM199" s="68"/>
      <c r="BN199" s="68"/>
      <c r="BO199" s="68"/>
      <c r="BP199" s="68"/>
      <c r="BQ199" s="68"/>
      <c r="BR199" s="68"/>
      <c r="BS199" s="68"/>
      <c r="BT199" s="68"/>
      <c r="BU199" s="68"/>
      <c r="BV199" s="68"/>
      <c r="BW199" s="68"/>
      <c r="BX199" s="68"/>
      <c r="BY199" s="68"/>
      <c r="BZ199" s="68"/>
      <c r="CA199" s="68"/>
      <c r="CB199" s="68"/>
      <c r="CC199" s="68"/>
      <c r="CD199" s="68"/>
      <c r="CE199" s="68"/>
      <c r="CF199" s="68"/>
      <c r="CG199" s="68"/>
      <c r="CH199" s="68"/>
      <c r="CI199" s="68"/>
      <c r="CJ199" s="68"/>
      <c r="CK199" s="68"/>
      <c r="CL199" s="68"/>
      <c r="CM199" s="68"/>
      <c r="CN199" s="68"/>
      <c r="CO199" s="68"/>
      <c r="CP199" s="68"/>
      <c r="CQ199" s="66"/>
      <c r="CR199" s="66"/>
      <c r="CS199" s="66"/>
      <c r="CT199" s="68"/>
      <c r="CV199" s="11"/>
      <c r="CW199" s="15"/>
      <c r="CX199" s="11"/>
      <c r="CY199" s="11"/>
      <c r="CZ199" s="11"/>
      <c r="DA199" s="99" t="s">
        <v>613</v>
      </c>
      <c r="DB199" s="11" t="e">
        <f aca="false">VLOOKUP(DA199,$CT$12:$CU$326,2,0)</f>
        <v>#N/A</v>
      </c>
      <c r="DC199" s="11" t="e">
        <f aca="false">VLOOKUP(DA199,$CT$12:$CV$326,3,0)</f>
        <v>#N/A</v>
      </c>
      <c r="DD199" s="11"/>
      <c r="DE199" s="100" t="n">
        <v>1196</v>
      </c>
      <c r="DF199" s="11"/>
      <c r="DG199" s="11"/>
      <c r="DH199" s="11"/>
      <c r="DI199" s="11" t="s">
        <v>614</v>
      </c>
      <c r="DJ199" s="11" t="n">
        <f aca="false">E199</f>
        <v>0</v>
      </c>
      <c r="DK199" s="101" t="n">
        <f aca="false">D199</f>
        <v>1444.4</v>
      </c>
      <c r="DL199" s="11" t="n">
        <f aca="false">DK199*DJ199</f>
        <v>0</v>
      </c>
      <c r="DM199" s="11"/>
      <c r="DN199" s="11" t="n">
        <v>230</v>
      </c>
      <c r="DO199" s="11"/>
      <c r="DP199" s="11"/>
      <c r="DQ199" s="11"/>
      <c r="DR199" s="11"/>
      <c r="DS199" s="11"/>
      <c r="DT199" s="11"/>
      <c r="DU199" s="15"/>
      <c r="DV199" s="15"/>
      <c r="DW199" s="15"/>
      <c r="DX199" s="32"/>
      <c r="DY199" s="32"/>
      <c r="DZ199" s="32"/>
      <c r="EA199" s="32"/>
      <c r="EB199" s="102"/>
      <c r="EC199" s="102"/>
      <c r="ED199" s="102"/>
      <c r="EE199" s="102"/>
      <c r="EF199" s="102"/>
      <c r="EG199" s="88"/>
      <c r="EH199" s="88"/>
      <c r="EI199" s="88"/>
      <c r="EJ199" s="88"/>
      <c r="EK199" s="102"/>
      <c r="EL199" s="102"/>
      <c r="EM199" s="102"/>
      <c r="EN199" s="88"/>
      <c r="EO199" s="88"/>
      <c r="EP199" s="88"/>
      <c r="EQ199" s="88"/>
      <c r="ER199" s="88"/>
      <c r="ES199" s="88"/>
      <c r="ET199" s="88"/>
      <c r="EU199" s="88"/>
      <c r="EV199" s="88"/>
      <c r="EW199" s="88"/>
      <c r="EX199" s="88"/>
      <c r="EY199" s="88"/>
      <c r="EZ199" s="88"/>
      <c r="FA199" s="88"/>
      <c r="FB199" s="88"/>
      <c r="FC199" s="88"/>
      <c r="FD199" s="88"/>
      <c r="FE199" s="88"/>
      <c r="FF199" s="88"/>
      <c r="FG199" s="88"/>
      <c r="FH199" s="88"/>
      <c r="FI199" s="88"/>
      <c r="FJ199" s="88"/>
      <c r="FK199" s="88"/>
      <c r="FL199" s="88"/>
      <c r="FM199" s="88"/>
      <c r="FN199" s="88"/>
      <c r="FO199" s="88"/>
      <c r="FP199" s="88"/>
      <c r="FQ199" s="88"/>
      <c r="FR199" s="88"/>
      <c r="FS199" s="88"/>
      <c r="FT199" s="88"/>
      <c r="FU199" s="88"/>
      <c r="FV199" s="88"/>
      <c r="FW199" s="88"/>
      <c r="FX199" s="88"/>
      <c r="FY199" s="88"/>
      <c r="FZ199" s="88"/>
      <c r="GA199" s="88"/>
      <c r="GB199" s="88"/>
      <c r="GC199" s="88"/>
      <c r="GD199" s="88"/>
      <c r="GE199" s="88"/>
      <c r="GF199" s="88"/>
      <c r="GG199" s="88"/>
      <c r="GH199" s="88"/>
      <c r="GI199" s="88"/>
      <c r="GJ199" s="88"/>
      <c r="GK199" s="88"/>
      <c r="GL199" s="88"/>
      <c r="GM199" s="103"/>
      <c r="GN199" s="88"/>
      <c r="GO199" s="104" t="n">
        <f aca="false">C199+2</f>
        <v>74.22</v>
      </c>
      <c r="GP199" s="105" t="n">
        <f aca="false">GO199*20</f>
        <v>1484.4</v>
      </c>
      <c r="GQ199" s="90"/>
      <c r="GR199" s="90"/>
      <c r="GS199" s="90"/>
      <c r="GT199" s="90"/>
      <c r="GU199" s="90"/>
      <c r="GV199" s="90"/>
      <c r="GW199" s="90"/>
      <c r="GX199" s="90"/>
      <c r="GY199" s="90"/>
      <c r="GZ199" s="90"/>
      <c r="HA199" s="88"/>
      <c r="HB199" s="88"/>
      <c r="HC199" s="88"/>
      <c r="HD199" s="88"/>
      <c r="HE199" s="88"/>
    </row>
    <row r="200" customFormat="false" ht="15" hidden="false" customHeight="true" outlineLevel="0" collapsed="false">
      <c r="A200" s="118" t="s">
        <v>615</v>
      </c>
      <c r="B200" s="92" t="s">
        <v>206</v>
      </c>
      <c r="C200" s="93" t="n">
        <v>81.64</v>
      </c>
      <c r="D200" s="116" t="n">
        <f aca="false">C200*20</f>
        <v>1632.8</v>
      </c>
      <c r="E200" s="94"/>
      <c r="F200" s="95" t="n">
        <f aca="false">E200*D200</f>
        <v>0</v>
      </c>
      <c r="G200" s="123" t="n">
        <v>4607164065614</v>
      </c>
      <c r="H200" s="64" t="s">
        <v>202</v>
      </c>
      <c r="I200" s="152" t="s">
        <v>203</v>
      </c>
      <c r="J200" s="67"/>
      <c r="K200" s="67"/>
      <c r="L200" s="97"/>
      <c r="M200" s="68"/>
      <c r="N200" s="67"/>
      <c r="O200" s="72"/>
      <c r="P200" s="72"/>
      <c r="Q200" s="68"/>
      <c r="R200" s="72"/>
      <c r="S200" s="72"/>
      <c r="T200" s="72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  <c r="AE200" s="72"/>
      <c r="AF200" s="72"/>
      <c r="AG200" s="72"/>
      <c r="AH200" s="72"/>
      <c r="AI200" s="72"/>
      <c r="AJ200" s="72"/>
      <c r="AK200" s="72"/>
      <c r="AL200" s="72"/>
      <c r="AM200" s="72"/>
      <c r="AN200" s="72"/>
      <c r="AO200" s="72"/>
      <c r="AP200" s="72"/>
      <c r="AQ200" s="72"/>
      <c r="AR200" s="72"/>
      <c r="AS200" s="67"/>
      <c r="AT200" s="67"/>
      <c r="AU200" s="67"/>
      <c r="AV200" s="67"/>
      <c r="AW200" s="67"/>
      <c r="AX200" s="67"/>
      <c r="AY200" s="67"/>
      <c r="AZ200" s="66"/>
      <c r="BA200" s="66"/>
      <c r="BB200" s="66"/>
      <c r="BC200" s="66"/>
      <c r="BD200" s="66"/>
      <c r="BE200" s="68"/>
      <c r="BF200" s="68"/>
      <c r="BG200" s="68"/>
      <c r="BH200" s="68"/>
      <c r="BI200" s="68"/>
      <c r="BJ200" s="68"/>
      <c r="BK200" s="68"/>
      <c r="BL200" s="68"/>
      <c r="BM200" s="68"/>
      <c r="BN200" s="68"/>
      <c r="BO200" s="68"/>
      <c r="BP200" s="68"/>
      <c r="BQ200" s="68"/>
      <c r="BR200" s="68"/>
      <c r="BS200" s="68"/>
      <c r="BT200" s="68"/>
      <c r="BU200" s="68"/>
      <c r="BV200" s="68"/>
      <c r="BW200" s="68"/>
      <c r="BX200" s="68"/>
      <c r="BY200" s="68"/>
      <c r="BZ200" s="68"/>
      <c r="CA200" s="68"/>
      <c r="CB200" s="68"/>
      <c r="CC200" s="68"/>
      <c r="CD200" s="68"/>
      <c r="CE200" s="68"/>
      <c r="CF200" s="68"/>
      <c r="CG200" s="68"/>
      <c r="CH200" s="68"/>
      <c r="CI200" s="68"/>
      <c r="CJ200" s="68"/>
      <c r="CK200" s="68"/>
      <c r="CL200" s="68"/>
      <c r="CM200" s="68"/>
      <c r="CN200" s="68"/>
      <c r="CO200" s="68"/>
      <c r="CP200" s="68"/>
      <c r="CQ200" s="66"/>
      <c r="CR200" s="66"/>
      <c r="CS200" s="66"/>
      <c r="CT200" s="68"/>
      <c r="CV200" s="11"/>
      <c r="CW200" s="15"/>
      <c r="CX200" s="11"/>
      <c r="CY200" s="11"/>
      <c r="CZ200" s="11"/>
      <c r="DA200" s="99" t="s">
        <v>615</v>
      </c>
      <c r="DB200" s="11" t="e">
        <f aca="false">VLOOKUP(DA200,$CT$12:$CU$326,2,0)</f>
        <v>#N/A</v>
      </c>
      <c r="DC200" s="11" t="e">
        <f aca="false">VLOOKUP(DA200,$CT$12:$CV$326,3,0)</f>
        <v>#N/A</v>
      </c>
      <c r="DD200" s="11"/>
      <c r="DE200" s="100" t="n">
        <v>1352</v>
      </c>
      <c r="DF200" s="11"/>
      <c r="DG200" s="11"/>
      <c r="DH200" s="11"/>
      <c r="DI200" s="11" t="s">
        <v>616</v>
      </c>
      <c r="DJ200" s="11" t="n">
        <f aca="false">E200</f>
        <v>0</v>
      </c>
      <c r="DK200" s="101" t="n">
        <f aca="false">D200</f>
        <v>1632.8</v>
      </c>
      <c r="DL200" s="11" t="n">
        <f aca="false">DK200*DJ200</f>
        <v>0</v>
      </c>
      <c r="DM200" s="11"/>
      <c r="DN200" s="11" t="n">
        <v>231</v>
      </c>
      <c r="DO200" s="11"/>
      <c r="DP200" s="11"/>
      <c r="DQ200" s="11"/>
      <c r="DR200" s="11"/>
      <c r="DS200" s="11"/>
      <c r="DT200" s="11"/>
      <c r="DU200" s="15"/>
      <c r="DV200" s="15"/>
      <c r="DW200" s="15"/>
      <c r="DX200" s="32"/>
      <c r="DY200" s="32"/>
      <c r="DZ200" s="32"/>
      <c r="EA200" s="32"/>
      <c r="EB200" s="102"/>
      <c r="EC200" s="102"/>
      <c r="ED200" s="102"/>
      <c r="EE200" s="102"/>
      <c r="EF200" s="102"/>
      <c r="EG200" s="88"/>
      <c r="EH200" s="88"/>
      <c r="EI200" s="88"/>
      <c r="EJ200" s="88"/>
      <c r="EK200" s="102"/>
      <c r="EL200" s="102"/>
      <c r="EM200" s="102"/>
      <c r="EN200" s="88"/>
      <c r="EO200" s="88"/>
      <c r="EP200" s="88"/>
      <c r="EQ200" s="88"/>
      <c r="ER200" s="88"/>
      <c r="ES200" s="88"/>
      <c r="ET200" s="88"/>
      <c r="EU200" s="88"/>
      <c r="EV200" s="88"/>
      <c r="EW200" s="88"/>
      <c r="EX200" s="88"/>
      <c r="EY200" s="88"/>
      <c r="EZ200" s="88"/>
      <c r="FA200" s="88"/>
      <c r="FB200" s="88"/>
      <c r="FC200" s="88"/>
      <c r="FD200" s="88"/>
      <c r="FE200" s="88"/>
      <c r="FF200" s="88"/>
      <c r="FG200" s="88"/>
      <c r="FH200" s="88"/>
      <c r="FI200" s="88"/>
      <c r="FJ200" s="88"/>
      <c r="FK200" s="88"/>
      <c r="FL200" s="88"/>
      <c r="FM200" s="88"/>
      <c r="FN200" s="88"/>
      <c r="FO200" s="88"/>
      <c r="FP200" s="88"/>
      <c r="FQ200" s="88"/>
      <c r="FR200" s="88"/>
      <c r="FS200" s="88"/>
      <c r="FT200" s="88"/>
      <c r="FU200" s="88"/>
      <c r="FV200" s="88"/>
      <c r="FW200" s="88"/>
      <c r="FX200" s="88"/>
      <c r="FY200" s="88"/>
      <c r="FZ200" s="88"/>
      <c r="GA200" s="88"/>
      <c r="GB200" s="88"/>
      <c r="GC200" s="88"/>
      <c r="GD200" s="88"/>
      <c r="GE200" s="88"/>
      <c r="GF200" s="88"/>
      <c r="GG200" s="88"/>
      <c r="GH200" s="88"/>
      <c r="GI200" s="88"/>
      <c r="GJ200" s="88"/>
      <c r="GK200" s="88"/>
      <c r="GL200" s="88"/>
      <c r="GM200" s="103"/>
      <c r="GN200" s="88"/>
      <c r="GO200" s="104" t="n">
        <f aca="false">C200+2</f>
        <v>83.64</v>
      </c>
      <c r="GP200" s="105" t="n">
        <f aca="false">GO200*20</f>
        <v>1672.8</v>
      </c>
      <c r="GQ200" s="90"/>
      <c r="GR200" s="90"/>
      <c r="GS200" s="90"/>
      <c r="GT200" s="90"/>
      <c r="GU200" s="90"/>
      <c r="GV200" s="90"/>
      <c r="GW200" s="90"/>
      <c r="GX200" s="90"/>
      <c r="GY200" s="90"/>
      <c r="GZ200" s="90"/>
      <c r="HA200" s="88"/>
      <c r="HB200" s="88"/>
      <c r="HC200" s="88"/>
      <c r="HD200" s="88"/>
      <c r="HE200" s="88"/>
    </row>
    <row r="201" customFormat="false" ht="15" hidden="false" customHeight="true" outlineLevel="0" collapsed="false">
      <c r="A201" s="146" t="s">
        <v>617</v>
      </c>
      <c r="B201" s="92" t="s">
        <v>206</v>
      </c>
      <c r="C201" s="93" t="n">
        <v>94.2</v>
      </c>
      <c r="D201" s="116" t="n">
        <f aca="false">C201*20</f>
        <v>1884</v>
      </c>
      <c r="E201" s="94"/>
      <c r="F201" s="95" t="n">
        <f aca="false">E201*D201</f>
        <v>0</v>
      </c>
      <c r="G201" s="123" t="n">
        <v>4607164065416</v>
      </c>
      <c r="H201" s="64" t="s">
        <v>202</v>
      </c>
      <c r="I201" s="152" t="s">
        <v>203</v>
      </c>
      <c r="J201" s="67"/>
      <c r="K201" s="67"/>
      <c r="L201" s="97"/>
      <c r="M201" s="75"/>
      <c r="N201" s="128"/>
      <c r="O201" s="127"/>
      <c r="P201" s="127"/>
      <c r="Q201" s="75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  <c r="AC201" s="127"/>
      <c r="AD201" s="127"/>
      <c r="AE201" s="127"/>
      <c r="AF201" s="127"/>
      <c r="AG201" s="127"/>
      <c r="AH201" s="127"/>
      <c r="AI201" s="127"/>
      <c r="AJ201" s="127"/>
      <c r="AK201" s="127"/>
      <c r="AL201" s="127"/>
      <c r="AM201" s="127"/>
      <c r="AN201" s="127"/>
      <c r="AO201" s="127"/>
      <c r="AP201" s="127"/>
      <c r="AQ201" s="127"/>
      <c r="AR201" s="127"/>
      <c r="AS201" s="128"/>
      <c r="AT201" s="128"/>
      <c r="AU201" s="128"/>
      <c r="AV201" s="128"/>
      <c r="AW201" s="128"/>
      <c r="AX201" s="128"/>
      <c r="AY201" s="128"/>
      <c r="AZ201" s="76"/>
      <c r="BA201" s="76"/>
      <c r="BB201" s="76"/>
      <c r="BC201" s="76"/>
      <c r="BD201" s="76"/>
      <c r="BE201" s="75"/>
      <c r="BF201" s="75"/>
      <c r="BG201" s="75"/>
      <c r="BH201" s="75"/>
      <c r="BI201" s="75"/>
      <c r="BJ201" s="75"/>
      <c r="BK201" s="75"/>
      <c r="BL201" s="75"/>
      <c r="BM201" s="75"/>
      <c r="BN201" s="75"/>
      <c r="BO201" s="75"/>
      <c r="BP201" s="75"/>
      <c r="BQ201" s="75"/>
      <c r="BR201" s="75"/>
      <c r="BS201" s="75"/>
      <c r="BT201" s="75"/>
      <c r="BU201" s="75"/>
      <c r="BV201" s="75"/>
      <c r="BW201" s="75"/>
      <c r="BX201" s="75"/>
      <c r="BY201" s="75"/>
      <c r="BZ201" s="75"/>
      <c r="CA201" s="75"/>
      <c r="CB201" s="75"/>
      <c r="CC201" s="75"/>
      <c r="CD201" s="75"/>
      <c r="CE201" s="75"/>
      <c r="CF201" s="75"/>
      <c r="CG201" s="75"/>
      <c r="CH201" s="75"/>
      <c r="CI201" s="75"/>
      <c r="CJ201" s="75"/>
      <c r="CK201" s="75"/>
      <c r="CL201" s="75"/>
      <c r="CM201" s="75"/>
      <c r="CN201" s="75"/>
      <c r="CO201" s="75"/>
      <c r="CP201" s="75"/>
      <c r="CQ201" s="76"/>
      <c r="CR201" s="76"/>
      <c r="CS201" s="76"/>
      <c r="CT201" s="75"/>
      <c r="CV201" s="11"/>
      <c r="CW201" s="15"/>
      <c r="CX201" s="11"/>
      <c r="CY201" s="11"/>
      <c r="CZ201" s="11"/>
      <c r="DA201" s="99" t="s">
        <v>618</v>
      </c>
      <c r="DB201" s="11" t="e">
        <f aca="false">VLOOKUP(DA201,$CT$12:$CU$326,2,0)</f>
        <v>#N/A</v>
      </c>
      <c r="DC201" s="11" t="e">
        <f aca="false">VLOOKUP(DA201,$CT$12:$CV$326,3,0)</f>
        <v>#N/A</v>
      </c>
      <c r="DD201" s="11"/>
      <c r="DE201" s="100" t="n">
        <v>1430</v>
      </c>
      <c r="DF201" s="11"/>
      <c r="DG201" s="11"/>
      <c r="DH201" s="11"/>
      <c r="DI201" s="11" t="s">
        <v>619</v>
      </c>
      <c r="DJ201" s="11" t="n">
        <f aca="false">E201</f>
        <v>0</v>
      </c>
      <c r="DK201" s="101" t="n">
        <f aca="false">D201</f>
        <v>1884</v>
      </c>
      <c r="DL201" s="11" t="n">
        <f aca="false">DK201*DJ201</f>
        <v>0</v>
      </c>
      <c r="DM201" s="11"/>
      <c r="DN201" s="11" t="n">
        <v>233</v>
      </c>
      <c r="DO201" s="11"/>
      <c r="DP201" s="11"/>
      <c r="DQ201" s="11"/>
      <c r="DR201" s="11"/>
      <c r="DS201" s="11"/>
      <c r="DT201" s="11"/>
      <c r="DU201" s="15"/>
      <c r="DV201" s="15"/>
      <c r="DW201" s="15"/>
      <c r="DX201" s="32"/>
      <c r="DY201" s="32"/>
      <c r="DZ201" s="32"/>
      <c r="EA201" s="32"/>
      <c r="EB201" s="102"/>
      <c r="EC201" s="102"/>
      <c r="ED201" s="102"/>
      <c r="EE201" s="102"/>
      <c r="EF201" s="102"/>
      <c r="EG201" s="88"/>
      <c r="EH201" s="88"/>
      <c r="EI201" s="88"/>
      <c r="EJ201" s="88"/>
      <c r="EK201" s="102"/>
      <c r="EL201" s="102"/>
      <c r="EM201" s="102"/>
      <c r="EN201" s="88"/>
      <c r="EO201" s="88"/>
      <c r="EP201" s="88"/>
      <c r="EQ201" s="88"/>
      <c r="ER201" s="88"/>
      <c r="ES201" s="88"/>
      <c r="ET201" s="88"/>
      <c r="EU201" s="88"/>
      <c r="EV201" s="88"/>
      <c r="EW201" s="88"/>
      <c r="EX201" s="88"/>
      <c r="EY201" s="88"/>
      <c r="EZ201" s="88"/>
      <c r="FA201" s="88"/>
      <c r="FB201" s="88"/>
      <c r="FC201" s="88"/>
      <c r="FD201" s="88"/>
      <c r="FE201" s="88"/>
      <c r="FF201" s="88"/>
      <c r="FG201" s="88"/>
      <c r="FH201" s="88"/>
      <c r="FI201" s="88"/>
      <c r="FJ201" s="88"/>
      <c r="FK201" s="88"/>
      <c r="FL201" s="88"/>
      <c r="FM201" s="88"/>
      <c r="FN201" s="88"/>
      <c r="FO201" s="88"/>
      <c r="FP201" s="88"/>
      <c r="FQ201" s="88"/>
      <c r="FR201" s="88"/>
      <c r="FS201" s="88"/>
      <c r="FT201" s="88"/>
      <c r="FU201" s="88"/>
      <c r="FV201" s="88"/>
      <c r="FW201" s="88"/>
      <c r="FX201" s="88"/>
      <c r="FY201" s="88"/>
      <c r="FZ201" s="88"/>
      <c r="GA201" s="88"/>
      <c r="GB201" s="88"/>
      <c r="GC201" s="88"/>
      <c r="GD201" s="88"/>
      <c r="GE201" s="88"/>
      <c r="GF201" s="88"/>
      <c r="GG201" s="88"/>
      <c r="GH201" s="88"/>
      <c r="GI201" s="88"/>
      <c r="GJ201" s="88"/>
      <c r="GK201" s="88"/>
      <c r="GL201" s="88"/>
      <c r="GM201" s="103"/>
      <c r="GN201" s="88"/>
      <c r="GO201" s="104" t="n">
        <f aca="false">C201+2</f>
        <v>96.2</v>
      </c>
      <c r="GP201" s="105" t="n">
        <f aca="false">GO201*20</f>
        <v>1924</v>
      </c>
      <c r="GQ201" s="90"/>
      <c r="GR201" s="90"/>
      <c r="GS201" s="90"/>
      <c r="GT201" s="90"/>
      <c r="GU201" s="90"/>
      <c r="GV201" s="90"/>
      <c r="GW201" s="90"/>
      <c r="GX201" s="90"/>
      <c r="GY201" s="90"/>
      <c r="GZ201" s="90"/>
      <c r="HA201" s="88"/>
      <c r="HB201" s="88"/>
      <c r="HC201" s="88"/>
      <c r="HD201" s="88"/>
      <c r="HE201" s="88"/>
    </row>
    <row r="202" customFormat="false" ht="15" hidden="false" customHeight="true" outlineLevel="0" collapsed="false">
      <c r="A202" s="91" t="s">
        <v>620</v>
      </c>
      <c r="B202" s="112" t="s">
        <v>356</v>
      </c>
      <c r="C202" s="93" t="n">
        <v>67.51</v>
      </c>
      <c r="D202" s="116" t="n">
        <f aca="false">C202*20</f>
        <v>1350.2</v>
      </c>
      <c r="E202" s="94"/>
      <c r="F202" s="95" t="n">
        <f aca="false">E202*D202</f>
        <v>0</v>
      </c>
      <c r="G202" s="123" t="n">
        <v>4607164061951</v>
      </c>
      <c r="H202" s="64" t="s">
        <v>202</v>
      </c>
      <c r="I202" s="152" t="s">
        <v>203</v>
      </c>
      <c r="J202" s="67"/>
      <c r="K202" s="67"/>
      <c r="L202" s="97"/>
      <c r="M202" s="68"/>
      <c r="N202" s="67"/>
      <c r="O202" s="72"/>
      <c r="P202" s="72"/>
      <c r="Q202" s="68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  <c r="AC202" s="72"/>
      <c r="AD202" s="72"/>
      <c r="AE202" s="72"/>
      <c r="AF202" s="72"/>
      <c r="AG202" s="72"/>
      <c r="AH202" s="72"/>
      <c r="AI202" s="72"/>
      <c r="AJ202" s="72"/>
      <c r="AK202" s="72"/>
      <c r="AL202" s="72"/>
      <c r="AM202" s="72"/>
      <c r="AN202" s="72"/>
      <c r="AO202" s="72"/>
      <c r="AP202" s="72"/>
      <c r="AQ202" s="72"/>
      <c r="AR202" s="72"/>
      <c r="AS202" s="67"/>
      <c r="AT202" s="67"/>
      <c r="AU202" s="67"/>
      <c r="AV202" s="67"/>
      <c r="AW202" s="67"/>
      <c r="AX202" s="67"/>
      <c r="AY202" s="67"/>
      <c r="AZ202" s="66"/>
      <c r="BA202" s="66"/>
      <c r="BB202" s="66"/>
      <c r="BC202" s="66"/>
      <c r="BD202" s="66"/>
      <c r="BE202" s="68"/>
      <c r="BF202" s="68"/>
      <c r="BG202" s="68"/>
      <c r="BH202" s="68"/>
      <c r="BI202" s="68"/>
      <c r="BJ202" s="68"/>
      <c r="BK202" s="68"/>
      <c r="BL202" s="68"/>
      <c r="BM202" s="68"/>
      <c r="BN202" s="68"/>
      <c r="BO202" s="68"/>
      <c r="BP202" s="68"/>
      <c r="BQ202" s="68"/>
      <c r="BR202" s="68"/>
      <c r="BS202" s="68"/>
      <c r="BT202" s="68"/>
      <c r="BU202" s="68"/>
      <c r="BV202" s="68"/>
      <c r="BW202" s="68"/>
      <c r="BX202" s="68"/>
      <c r="BY202" s="68"/>
      <c r="BZ202" s="68"/>
      <c r="CA202" s="68"/>
      <c r="CB202" s="68"/>
      <c r="CC202" s="68"/>
      <c r="CD202" s="68"/>
      <c r="CE202" s="68"/>
      <c r="CF202" s="68"/>
      <c r="CG202" s="68"/>
      <c r="CH202" s="68"/>
      <c r="CI202" s="68"/>
      <c r="CJ202" s="68"/>
      <c r="CK202" s="68"/>
      <c r="CL202" s="68"/>
      <c r="CM202" s="68"/>
      <c r="CN202" s="68"/>
      <c r="CO202" s="68"/>
      <c r="CP202" s="68"/>
      <c r="CQ202" s="66"/>
      <c r="CR202" s="66"/>
      <c r="CS202" s="66"/>
      <c r="CT202" s="68"/>
      <c r="CV202" s="11"/>
      <c r="CW202" s="15"/>
      <c r="CX202" s="11"/>
      <c r="CY202" s="11"/>
      <c r="CZ202" s="11"/>
      <c r="DA202" s="99" t="s">
        <v>620</v>
      </c>
      <c r="DB202" s="11" t="e">
        <f aca="false">VLOOKUP(DA202,$CT$12:$CU$326,2,0)</f>
        <v>#N/A</v>
      </c>
      <c r="DC202" s="11" t="e">
        <f aca="false">VLOOKUP(DA202,$CT$12:$CV$326,3,0)</f>
        <v>#N/A</v>
      </c>
      <c r="DD202" s="11"/>
      <c r="DE202" s="100" t="n">
        <v>910</v>
      </c>
      <c r="DF202" s="11"/>
      <c r="DG202" s="11"/>
      <c r="DH202" s="11"/>
      <c r="DI202" s="11" t="s">
        <v>621</v>
      </c>
      <c r="DJ202" s="11" t="n">
        <f aca="false">E202</f>
        <v>0</v>
      </c>
      <c r="DK202" s="101" t="n">
        <f aca="false">D202</f>
        <v>1350.2</v>
      </c>
      <c r="DL202" s="11" t="n">
        <f aca="false">DK202*DJ202</f>
        <v>0</v>
      </c>
      <c r="DM202" s="11"/>
      <c r="DN202" s="11" t="n">
        <v>234</v>
      </c>
      <c r="DO202" s="11"/>
      <c r="DP202" s="11"/>
      <c r="DQ202" s="11"/>
      <c r="DR202" s="11"/>
      <c r="DS202" s="11"/>
      <c r="DT202" s="11"/>
      <c r="DU202" s="15"/>
      <c r="DV202" s="15"/>
      <c r="DW202" s="15"/>
      <c r="DX202" s="32"/>
      <c r="DY202" s="32"/>
      <c r="DZ202" s="32"/>
      <c r="EA202" s="32"/>
      <c r="EB202" s="102"/>
      <c r="EC202" s="102"/>
      <c r="ED202" s="102"/>
      <c r="EE202" s="102"/>
      <c r="EF202" s="102"/>
      <c r="EG202" s="88"/>
      <c r="EH202" s="88"/>
      <c r="EI202" s="88"/>
      <c r="EJ202" s="88"/>
      <c r="EK202" s="102"/>
      <c r="EL202" s="102"/>
      <c r="EM202" s="102"/>
      <c r="EN202" s="88"/>
      <c r="EO202" s="88"/>
      <c r="EP202" s="88"/>
      <c r="EQ202" s="88"/>
      <c r="ER202" s="88"/>
      <c r="ES202" s="88"/>
      <c r="ET202" s="88"/>
      <c r="EU202" s="88"/>
      <c r="EV202" s="88"/>
      <c r="EW202" s="88"/>
      <c r="EX202" s="88"/>
      <c r="EY202" s="88"/>
      <c r="EZ202" s="88"/>
      <c r="FA202" s="88"/>
      <c r="FB202" s="88"/>
      <c r="FC202" s="88"/>
      <c r="FD202" s="88"/>
      <c r="FE202" s="88"/>
      <c r="FF202" s="88"/>
      <c r="FG202" s="88"/>
      <c r="FH202" s="88"/>
      <c r="FI202" s="88"/>
      <c r="FJ202" s="88"/>
      <c r="FK202" s="88"/>
      <c r="FL202" s="88"/>
      <c r="FM202" s="88"/>
      <c r="FN202" s="88"/>
      <c r="FO202" s="88"/>
      <c r="FP202" s="88"/>
      <c r="FQ202" s="88"/>
      <c r="FR202" s="88"/>
      <c r="FS202" s="88"/>
      <c r="FT202" s="88"/>
      <c r="FU202" s="88"/>
      <c r="FV202" s="88"/>
      <c r="FW202" s="88"/>
      <c r="FX202" s="88"/>
      <c r="FY202" s="88"/>
      <c r="FZ202" s="88"/>
      <c r="GA202" s="88"/>
      <c r="GB202" s="88"/>
      <c r="GC202" s="88"/>
      <c r="GD202" s="88"/>
      <c r="GE202" s="88"/>
      <c r="GF202" s="88"/>
      <c r="GG202" s="88"/>
      <c r="GH202" s="88"/>
      <c r="GI202" s="88"/>
      <c r="GJ202" s="88"/>
      <c r="GK202" s="88"/>
      <c r="GL202" s="88"/>
      <c r="GM202" s="103"/>
      <c r="GN202" s="88"/>
      <c r="GO202" s="104" t="n">
        <f aca="false">C202+2</f>
        <v>69.51</v>
      </c>
      <c r="GP202" s="105" t="n">
        <f aca="false">GO202*20</f>
        <v>1390.2</v>
      </c>
      <c r="GQ202" s="90"/>
      <c r="GR202" s="90"/>
      <c r="GS202" s="90"/>
      <c r="GT202" s="90"/>
      <c r="GU202" s="90"/>
      <c r="GV202" s="90"/>
      <c r="GW202" s="90"/>
      <c r="GX202" s="90"/>
      <c r="GY202" s="90"/>
      <c r="GZ202" s="90"/>
      <c r="HA202" s="88"/>
      <c r="HB202" s="88"/>
      <c r="HC202" s="88"/>
      <c r="HD202" s="88"/>
      <c r="HE202" s="88"/>
    </row>
    <row r="203" customFormat="false" ht="15" hidden="false" customHeight="true" outlineLevel="0" collapsed="false">
      <c r="A203" s="91" t="s">
        <v>622</v>
      </c>
      <c r="B203" s="112" t="s">
        <v>206</v>
      </c>
      <c r="C203" s="93" t="n">
        <v>94.2</v>
      </c>
      <c r="D203" s="116" t="n">
        <f aca="false">C203*20</f>
        <v>1884</v>
      </c>
      <c r="E203" s="94"/>
      <c r="F203" s="95" t="n">
        <f aca="false">E203*D203</f>
        <v>0</v>
      </c>
      <c r="G203" s="96" t="s">
        <v>623</v>
      </c>
      <c r="H203" s="64" t="s">
        <v>202</v>
      </c>
      <c r="I203" s="152" t="s">
        <v>203</v>
      </c>
      <c r="J203" s="67"/>
      <c r="K203" s="67"/>
      <c r="L203" s="97"/>
      <c r="M203" s="68"/>
      <c r="N203" s="67"/>
      <c r="O203" s="72"/>
      <c r="P203" s="72"/>
      <c r="Q203" s="68"/>
      <c r="R203" s="72"/>
      <c r="S203" s="72"/>
      <c r="T203" s="72"/>
      <c r="U203" s="72"/>
      <c r="V203" s="72"/>
      <c r="W203" s="72"/>
      <c r="X203" s="72"/>
      <c r="Y203" s="72"/>
      <c r="Z203" s="72"/>
      <c r="AA203" s="72"/>
      <c r="AB203" s="72"/>
      <c r="AC203" s="72"/>
      <c r="AD203" s="72"/>
      <c r="AE203" s="72"/>
      <c r="AF203" s="72"/>
      <c r="AG203" s="72"/>
      <c r="AH203" s="72"/>
      <c r="AI203" s="72"/>
      <c r="AJ203" s="72"/>
      <c r="AK203" s="72"/>
      <c r="AL203" s="72"/>
      <c r="AM203" s="72"/>
      <c r="AN203" s="72"/>
      <c r="AO203" s="72"/>
      <c r="AP203" s="72"/>
      <c r="AQ203" s="72"/>
      <c r="AR203" s="72"/>
      <c r="AS203" s="67"/>
      <c r="AT203" s="67"/>
      <c r="AU203" s="67"/>
      <c r="AV203" s="67"/>
      <c r="AW203" s="67"/>
      <c r="AX203" s="67"/>
      <c r="AY203" s="67"/>
      <c r="AZ203" s="66"/>
      <c r="BA203" s="66"/>
      <c r="BB203" s="66"/>
      <c r="BC203" s="66"/>
      <c r="BD203" s="66"/>
      <c r="BE203" s="68"/>
      <c r="BF203" s="68"/>
      <c r="BG203" s="68"/>
      <c r="BH203" s="68"/>
      <c r="BI203" s="68"/>
      <c r="BJ203" s="68"/>
      <c r="BK203" s="68"/>
      <c r="BL203" s="68"/>
      <c r="BM203" s="68"/>
      <c r="BN203" s="68"/>
      <c r="BO203" s="68"/>
      <c r="BP203" s="68"/>
      <c r="BQ203" s="68"/>
      <c r="BR203" s="68"/>
      <c r="BS203" s="68"/>
      <c r="BT203" s="68"/>
      <c r="BU203" s="68"/>
      <c r="BV203" s="68"/>
      <c r="BW203" s="68"/>
      <c r="BX203" s="68"/>
      <c r="BY203" s="68"/>
      <c r="BZ203" s="68"/>
      <c r="CA203" s="68"/>
      <c r="CB203" s="68"/>
      <c r="CC203" s="68"/>
      <c r="CD203" s="68"/>
      <c r="CE203" s="68"/>
      <c r="CF203" s="68"/>
      <c r="CG203" s="68"/>
      <c r="CH203" s="68"/>
      <c r="CI203" s="68"/>
      <c r="CJ203" s="68"/>
      <c r="CK203" s="68"/>
      <c r="CL203" s="68"/>
      <c r="CM203" s="68"/>
      <c r="CN203" s="68"/>
      <c r="CO203" s="68"/>
      <c r="CP203" s="68"/>
      <c r="CQ203" s="66"/>
      <c r="CR203" s="66"/>
      <c r="CS203" s="66"/>
      <c r="CT203" s="68"/>
      <c r="CV203" s="11"/>
      <c r="CW203" s="15"/>
      <c r="CX203" s="11"/>
      <c r="CY203" s="11"/>
      <c r="CZ203" s="11"/>
      <c r="DA203" s="99" t="s">
        <v>622</v>
      </c>
      <c r="DB203" s="11" t="e">
        <f aca="false">VLOOKUP(DA203,$CT$12:$CU$326,2,0)</f>
        <v>#N/A</v>
      </c>
      <c r="DC203" s="11" t="e">
        <f aca="false">VLOOKUP(DA203,$CT$12:$CV$326,3,0)</f>
        <v>#N/A</v>
      </c>
      <c r="DD203" s="11"/>
      <c r="DE203" s="100" t="n">
        <v>1560</v>
      </c>
      <c r="DF203" s="11"/>
      <c r="DG203" s="11"/>
      <c r="DH203" s="11"/>
      <c r="DI203" s="11" t="s">
        <v>624</v>
      </c>
      <c r="DJ203" s="11" t="n">
        <f aca="false">E203</f>
        <v>0</v>
      </c>
      <c r="DK203" s="101" t="n">
        <f aca="false">D203</f>
        <v>1884</v>
      </c>
      <c r="DL203" s="11" t="n">
        <f aca="false">DK203*DJ203</f>
        <v>0</v>
      </c>
      <c r="DM203" s="11"/>
      <c r="DN203" s="11" t="n">
        <v>235</v>
      </c>
      <c r="DO203" s="11"/>
      <c r="DP203" s="11"/>
      <c r="DQ203" s="11"/>
      <c r="DR203" s="11"/>
      <c r="DS203" s="11"/>
      <c r="DT203" s="11"/>
      <c r="DU203" s="15"/>
      <c r="DV203" s="15"/>
      <c r="DW203" s="15"/>
      <c r="DX203" s="32"/>
      <c r="DY203" s="32"/>
      <c r="DZ203" s="32"/>
      <c r="EA203" s="32"/>
      <c r="EB203" s="102"/>
      <c r="EC203" s="102"/>
      <c r="ED203" s="102"/>
      <c r="EE203" s="102"/>
      <c r="EF203" s="102"/>
      <c r="EG203" s="88"/>
      <c r="EH203" s="88"/>
      <c r="EI203" s="88"/>
      <c r="EJ203" s="88"/>
      <c r="EK203" s="102"/>
      <c r="EL203" s="102"/>
      <c r="EM203" s="102"/>
      <c r="EN203" s="88"/>
      <c r="EO203" s="88"/>
      <c r="EP203" s="88"/>
      <c r="EQ203" s="88"/>
      <c r="ER203" s="88"/>
      <c r="ES203" s="88"/>
      <c r="ET203" s="88"/>
      <c r="EU203" s="88"/>
      <c r="EV203" s="88"/>
      <c r="EW203" s="88"/>
      <c r="EX203" s="88"/>
      <c r="EY203" s="88"/>
      <c r="EZ203" s="88"/>
      <c r="FA203" s="88"/>
      <c r="FB203" s="88"/>
      <c r="FC203" s="88"/>
      <c r="FD203" s="88"/>
      <c r="FE203" s="88"/>
      <c r="FF203" s="88"/>
      <c r="FG203" s="88"/>
      <c r="FH203" s="88"/>
      <c r="FI203" s="88"/>
      <c r="FJ203" s="88"/>
      <c r="FK203" s="88"/>
      <c r="FL203" s="88"/>
      <c r="FM203" s="88"/>
      <c r="FN203" s="88"/>
      <c r="FO203" s="88"/>
      <c r="FP203" s="88"/>
      <c r="FQ203" s="88"/>
      <c r="FR203" s="88"/>
      <c r="FS203" s="88"/>
      <c r="FT203" s="88"/>
      <c r="FU203" s="88"/>
      <c r="FV203" s="88"/>
      <c r="FW203" s="88"/>
      <c r="FX203" s="88"/>
      <c r="FY203" s="88"/>
      <c r="FZ203" s="88"/>
      <c r="GA203" s="88"/>
      <c r="GB203" s="88"/>
      <c r="GC203" s="88"/>
      <c r="GD203" s="88"/>
      <c r="GE203" s="88"/>
      <c r="GF203" s="88"/>
      <c r="GG203" s="88"/>
      <c r="GH203" s="88"/>
      <c r="GI203" s="88"/>
      <c r="GJ203" s="88"/>
      <c r="GK203" s="88"/>
      <c r="GL203" s="88"/>
      <c r="GM203" s="103"/>
      <c r="GN203" s="88"/>
      <c r="GO203" s="104" t="n">
        <f aca="false">C203+2</f>
        <v>96.2</v>
      </c>
      <c r="GP203" s="105" t="n">
        <f aca="false">GO203*20</f>
        <v>1924</v>
      </c>
      <c r="GQ203" s="90"/>
      <c r="GR203" s="90"/>
      <c r="GS203" s="90"/>
      <c r="GT203" s="90"/>
      <c r="GU203" s="90"/>
      <c r="GV203" s="90"/>
      <c r="GW203" s="90"/>
      <c r="GX203" s="90"/>
      <c r="GY203" s="90"/>
      <c r="GZ203" s="90"/>
      <c r="HA203" s="88"/>
      <c r="HB203" s="88"/>
      <c r="HC203" s="88"/>
      <c r="HD203" s="88"/>
      <c r="HE203" s="88"/>
    </row>
    <row r="204" customFormat="false" ht="15" hidden="false" customHeight="true" outlineLevel="0" collapsed="false">
      <c r="A204" s="144" t="s">
        <v>625</v>
      </c>
      <c r="B204" s="135" t="s">
        <v>306</v>
      </c>
      <c r="C204" s="93" t="n">
        <v>750.46</v>
      </c>
      <c r="D204" s="137" t="n">
        <v>750</v>
      </c>
      <c r="E204" s="94"/>
      <c r="F204" s="95" t="n">
        <f aca="false">E204*D204</f>
        <v>0</v>
      </c>
      <c r="G204" s="96" t="s">
        <v>626</v>
      </c>
      <c r="H204" s="64" t="s">
        <v>277</v>
      </c>
      <c r="I204" s="152" t="s">
        <v>203</v>
      </c>
      <c r="J204" s="67"/>
      <c r="K204" s="67"/>
      <c r="L204" s="97"/>
      <c r="M204" s="68"/>
      <c r="N204" s="67"/>
      <c r="O204" s="72"/>
      <c r="P204" s="72"/>
      <c r="Q204" s="68"/>
      <c r="R204" s="72"/>
      <c r="S204" s="72"/>
      <c r="T204" s="72"/>
      <c r="U204" s="72"/>
      <c r="V204" s="72"/>
      <c r="W204" s="72"/>
      <c r="X204" s="72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67"/>
      <c r="AT204" s="67"/>
      <c r="AU204" s="67"/>
      <c r="AV204" s="67"/>
      <c r="AW204" s="67"/>
      <c r="AX204" s="67"/>
      <c r="AY204" s="67"/>
      <c r="AZ204" s="66"/>
      <c r="BA204" s="66"/>
      <c r="BB204" s="66"/>
      <c r="BC204" s="66"/>
      <c r="BD204" s="66"/>
      <c r="BE204" s="68"/>
      <c r="BF204" s="68"/>
      <c r="BG204" s="68"/>
      <c r="BH204" s="68"/>
      <c r="BI204" s="68"/>
      <c r="BJ204" s="68"/>
      <c r="BK204" s="68"/>
      <c r="BL204" s="68"/>
      <c r="BM204" s="68"/>
      <c r="BN204" s="68"/>
      <c r="BO204" s="68"/>
      <c r="BP204" s="68"/>
      <c r="BQ204" s="68"/>
      <c r="BR204" s="68"/>
      <c r="BS204" s="68"/>
      <c r="BT204" s="68"/>
      <c r="BU204" s="68"/>
      <c r="BV204" s="68"/>
      <c r="BW204" s="68"/>
      <c r="BX204" s="68"/>
      <c r="BY204" s="68"/>
      <c r="BZ204" s="68"/>
      <c r="CA204" s="68"/>
      <c r="CB204" s="68"/>
      <c r="CC204" s="68"/>
      <c r="CD204" s="68"/>
      <c r="CE204" s="68"/>
      <c r="CF204" s="68"/>
      <c r="CG204" s="68"/>
      <c r="CH204" s="68"/>
      <c r="CI204" s="68"/>
      <c r="CJ204" s="68"/>
      <c r="CK204" s="68"/>
      <c r="CL204" s="68"/>
      <c r="CM204" s="68"/>
      <c r="CN204" s="68"/>
      <c r="CO204" s="68"/>
      <c r="CP204" s="68"/>
      <c r="CQ204" s="66"/>
      <c r="CR204" s="66"/>
      <c r="CS204" s="66"/>
      <c r="CT204" s="68"/>
      <c r="CV204" s="11"/>
      <c r="CW204" s="15"/>
      <c r="CX204" s="11"/>
      <c r="CY204" s="11"/>
      <c r="CZ204" s="11"/>
      <c r="DA204" s="99"/>
      <c r="DB204" s="11" t="e">
        <f aca="false">VLOOKUP(DA204,$CT$12:$CU$326,2,0)</f>
        <v>#N/A</v>
      </c>
      <c r="DC204" s="11" t="e">
        <f aca="false">VLOOKUP(DA204,$CT$12:$CV$326,3,0)</f>
        <v>#N/A</v>
      </c>
      <c r="DD204" s="11"/>
      <c r="DE204" s="100"/>
      <c r="DF204" s="11"/>
      <c r="DG204" s="11"/>
      <c r="DH204" s="11"/>
      <c r="DI204" s="11" t="s">
        <v>627</v>
      </c>
      <c r="DJ204" s="11" t="n">
        <f aca="false">E204</f>
        <v>0</v>
      </c>
      <c r="DK204" s="101" t="n">
        <f aca="false">D204</f>
        <v>750</v>
      </c>
      <c r="DL204" s="11" t="n">
        <f aca="false">DK204*DJ204</f>
        <v>0</v>
      </c>
      <c r="DM204" s="11"/>
      <c r="DN204" s="11" t="n">
        <v>236</v>
      </c>
      <c r="DO204" s="11"/>
      <c r="DP204" s="11"/>
      <c r="DQ204" s="11"/>
      <c r="DR204" s="11"/>
      <c r="DS204" s="11"/>
      <c r="DT204" s="11"/>
      <c r="DU204" s="15"/>
      <c r="DV204" s="15"/>
      <c r="DW204" s="15"/>
      <c r="DX204" s="32"/>
      <c r="DY204" s="32"/>
      <c r="DZ204" s="32"/>
      <c r="EA204" s="32"/>
      <c r="EB204" s="102"/>
      <c r="EC204" s="102"/>
      <c r="ED204" s="102"/>
      <c r="EE204" s="102"/>
      <c r="EF204" s="102"/>
      <c r="EG204" s="88"/>
      <c r="EH204" s="88"/>
      <c r="EI204" s="88"/>
      <c r="EJ204" s="88"/>
      <c r="EK204" s="102"/>
      <c r="EL204" s="102"/>
      <c r="EM204" s="102"/>
      <c r="EN204" s="88"/>
      <c r="EO204" s="88"/>
      <c r="EP204" s="88"/>
      <c r="EQ204" s="88"/>
      <c r="ER204" s="88"/>
      <c r="ES204" s="88"/>
      <c r="ET204" s="88"/>
      <c r="EU204" s="88"/>
      <c r="EV204" s="88"/>
      <c r="EW204" s="88"/>
      <c r="EX204" s="88"/>
      <c r="EY204" s="88"/>
      <c r="EZ204" s="88"/>
      <c r="FA204" s="88"/>
      <c r="FB204" s="88"/>
      <c r="FC204" s="88"/>
      <c r="FD204" s="88"/>
      <c r="FE204" s="88"/>
      <c r="FF204" s="88"/>
      <c r="FG204" s="88"/>
      <c r="FH204" s="88"/>
      <c r="FI204" s="88"/>
      <c r="FJ204" s="88"/>
      <c r="FK204" s="88"/>
      <c r="FL204" s="88"/>
      <c r="FM204" s="88"/>
      <c r="FN204" s="88"/>
      <c r="FO204" s="88"/>
      <c r="FP204" s="88"/>
      <c r="FQ204" s="88"/>
      <c r="FR204" s="88"/>
      <c r="FS204" s="88"/>
      <c r="FT204" s="88"/>
      <c r="FU204" s="88"/>
      <c r="FV204" s="88"/>
      <c r="FW204" s="88"/>
      <c r="FX204" s="88"/>
      <c r="FY204" s="88"/>
      <c r="FZ204" s="88"/>
      <c r="GA204" s="88"/>
      <c r="GB204" s="88"/>
      <c r="GC204" s="88"/>
      <c r="GD204" s="88"/>
      <c r="GE204" s="88"/>
      <c r="GF204" s="88"/>
      <c r="GG204" s="88"/>
      <c r="GH204" s="88"/>
      <c r="GI204" s="88"/>
      <c r="GJ204" s="88"/>
      <c r="GK204" s="88"/>
      <c r="GL204" s="88"/>
      <c r="GM204" s="103"/>
      <c r="GN204" s="88"/>
      <c r="GO204" s="104" t="n">
        <f aca="false">C204+2</f>
        <v>752.46</v>
      </c>
      <c r="GP204" s="104" t="n">
        <f aca="false">GO204</f>
        <v>752.46</v>
      </c>
      <c r="GQ204" s="90"/>
      <c r="GR204" s="90"/>
      <c r="GS204" s="90"/>
      <c r="GT204" s="90"/>
      <c r="GU204" s="90"/>
      <c r="GV204" s="90"/>
      <c r="GW204" s="90"/>
      <c r="GX204" s="90"/>
      <c r="GY204" s="90"/>
      <c r="GZ204" s="90"/>
      <c r="HA204" s="88"/>
      <c r="HB204" s="88"/>
      <c r="HC204" s="88"/>
      <c r="HD204" s="88"/>
      <c r="HE204" s="88"/>
    </row>
    <row r="205" customFormat="false" ht="15" hidden="false" customHeight="true" outlineLevel="0" collapsed="false">
      <c r="A205" s="91" t="s">
        <v>628</v>
      </c>
      <c r="B205" s="112" t="s">
        <v>206</v>
      </c>
      <c r="C205" s="93" t="n">
        <v>109.9</v>
      </c>
      <c r="D205" s="116" t="n">
        <f aca="false">C205*20</f>
        <v>2198</v>
      </c>
      <c r="E205" s="94"/>
      <c r="F205" s="95" t="n">
        <f aca="false">E205*D205</f>
        <v>0</v>
      </c>
      <c r="G205" s="123" t="n">
        <v>4607164064181</v>
      </c>
      <c r="H205" s="64" t="s">
        <v>202</v>
      </c>
      <c r="I205" s="152" t="s">
        <v>203</v>
      </c>
      <c r="J205" s="67"/>
      <c r="K205" s="67"/>
      <c r="L205" s="97"/>
      <c r="M205" s="68"/>
      <c r="N205" s="67"/>
      <c r="O205" s="72"/>
      <c r="P205" s="72"/>
      <c r="Q205" s="68"/>
      <c r="R205" s="72"/>
      <c r="S205" s="72"/>
      <c r="T205" s="72"/>
      <c r="U205" s="72"/>
      <c r="V205" s="72"/>
      <c r="W205" s="72"/>
      <c r="X205" s="72"/>
      <c r="Y205" s="72"/>
      <c r="Z205" s="72"/>
      <c r="AA205" s="72"/>
      <c r="AB205" s="72"/>
      <c r="AC205" s="72"/>
      <c r="AD205" s="72"/>
      <c r="AE205" s="72"/>
      <c r="AF205" s="72"/>
      <c r="AG205" s="72"/>
      <c r="AH205" s="72"/>
      <c r="AI205" s="72"/>
      <c r="AJ205" s="72"/>
      <c r="AK205" s="72"/>
      <c r="AL205" s="72"/>
      <c r="AM205" s="72"/>
      <c r="AN205" s="72"/>
      <c r="AO205" s="72"/>
      <c r="AP205" s="72"/>
      <c r="AQ205" s="72"/>
      <c r="AR205" s="72"/>
      <c r="AS205" s="67"/>
      <c r="AT205" s="67"/>
      <c r="AU205" s="67"/>
      <c r="AV205" s="67"/>
      <c r="AW205" s="67"/>
      <c r="AX205" s="67"/>
      <c r="AY205" s="67"/>
      <c r="AZ205" s="66"/>
      <c r="BA205" s="66"/>
      <c r="BB205" s="66"/>
      <c r="BC205" s="66"/>
      <c r="BD205" s="66"/>
      <c r="BE205" s="68"/>
      <c r="BF205" s="68"/>
      <c r="BG205" s="68"/>
      <c r="BH205" s="68"/>
      <c r="BI205" s="68"/>
      <c r="BJ205" s="68"/>
      <c r="BK205" s="68"/>
      <c r="BL205" s="68"/>
      <c r="BM205" s="68"/>
      <c r="BN205" s="68"/>
      <c r="BO205" s="68"/>
      <c r="BP205" s="68"/>
      <c r="BQ205" s="68"/>
      <c r="BR205" s="68"/>
      <c r="BS205" s="68"/>
      <c r="BT205" s="68"/>
      <c r="BU205" s="68"/>
      <c r="BV205" s="68"/>
      <c r="BW205" s="68"/>
      <c r="BX205" s="68"/>
      <c r="BY205" s="68"/>
      <c r="BZ205" s="68"/>
      <c r="CA205" s="68"/>
      <c r="CB205" s="68"/>
      <c r="CC205" s="68"/>
      <c r="CD205" s="68"/>
      <c r="CE205" s="68"/>
      <c r="CF205" s="68"/>
      <c r="CG205" s="68"/>
      <c r="CH205" s="68"/>
      <c r="CI205" s="68"/>
      <c r="CJ205" s="68"/>
      <c r="CK205" s="68"/>
      <c r="CL205" s="68"/>
      <c r="CM205" s="68"/>
      <c r="CN205" s="68"/>
      <c r="CO205" s="68"/>
      <c r="CP205" s="68"/>
      <c r="CQ205" s="66"/>
      <c r="CR205" s="66"/>
      <c r="CS205" s="66"/>
      <c r="CT205" s="68"/>
      <c r="CV205" s="11"/>
      <c r="CW205" s="15"/>
      <c r="CX205" s="11"/>
      <c r="CY205" s="11"/>
      <c r="CZ205" s="11"/>
      <c r="DA205" s="99" t="s">
        <v>628</v>
      </c>
      <c r="DB205" s="11" t="e">
        <f aca="false">VLOOKUP(DA205,$CT$12:$CU$326,2,0)</f>
        <v>#N/A</v>
      </c>
      <c r="DC205" s="11" t="e">
        <f aca="false">VLOOKUP(DA205,$CT$12:$CV$326,3,0)</f>
        <v>#N/A</v>
      </c>
      <c r="DD205" s="11"/>
      <c r="DE205" s="100" t="n">
        <v>1690</v>
      </c>
      <c r="DF205" s="11"/>
      <c r="DG205" s="11"/>
      <c r="DH205" s="11"/>
      <c r="DI205" s="11" t="s">
        <v>629</v>
      </c>
      <c r="DJ205" s="11" t="n">
        <f aca="false">E205</f>
        <v>0</v>
      </c>
      <c r="DK205" s="101" t="n">
        <f aca="false">D205</f>
        <v>2198</v>
      </c>
      <c r="DL205" s="11" t="n">
        <f aca="false">DK205*DJ205</f>
        <v>0</v>
      </c>
      <c r="DM205" s="11"/>
      <c r="DN205" s="11" t="n">
        <v>237</v>
      </c>
      <c r="DO205" s="11"/>
      <c r="DP205" s="11"/>
      <c r="DQ205" s="11"/>
      <c r="DR205" s="11"/>
      <c r="DS205" s="11"/>
      <c r="DT205" s="11"/>
      <c r="DU205" s="15"/>
      <c r="DV205" s="15"/>
      <c r="DW205" s="15"/>
      <c r="DX205" s="32"/>
      <c r="DY205" s="32"/>
      <c r="DZ205" s="32"/>
      <c r="EA205" s="32"/>
      <c r="EB205" s="102"/>
      <c r="EC205" s="102"/>
      <c r="ED205" s="102"/>
      <c r="EE205" s="102"/>
      <c r="EF205" s="102"/>
      <c r="EG205" s="88"/>
      <c r="EH205" s="88"/>
      <c r="EI205" s="88"/>
      <c r="EJ205" s="88"/>
      <c r="EK205" s="102"/>
      <c r="EL205" s="102"/>
      <c r="EM205" s="102"/>
      <c r="EN205" s="88"/>
      <c r="EO205" s="88"/>
      <c r="EP205" s="88"/>
      <c r="EQ205" s="88"/>
      <c r="ER205" s="88"/>
      <c r="ES205" s="88"/>
      <c r="ET205" s="88"/>
      <c r="EU205" s="88"/>
      <c r="EV205" s="88"/>
      <c r="EW205" s="88"/>
      <c r="EX205" s="88"/>
      <c r="EY205" s="88"/>
      <c r="EZ205" s="88"/>
      <c r="FA205" s="88"/>
      <c r="FB205" s="88"/>
      <c r="FC205" s="88"/>
      <c r="FD205" s="88"/>
      <c r="FE205" s="88"/>
      <c r="FF205" s="88"/>
      <c r="FG205" s="88"/>
      <c r="FH205" s="88"/>
      <c r="FI205" s="88"/>
      <c r="FJ205" s="88"/>
      <c r="FK205" s="88"/>
      <c r="FL205" s="88"/>
      <c r="FM205" s="88"/>
      <c r="FN205" s="88"/>
      <c r="FO205" s="88"/>
      <c r="FP205" s="88"/>
      <c r="FQ205" s="88"/>
      <c r="FR205" s="88"/>
      <c r="FS205" s="88"/>
      <c r="FT205" s="88"/>
      <c r="FU205" s="88"/>
      <c r="FV205" s="88"/>
      <c r="FW205" s="88"/>
      <c r="FX205" s="88"/>
      <c r="FY205" s="88"/>
      <c r="FZ205" s="88"/>
      <c r="GA205" s="88"/>
      <c r="GB205" s="88"/>
      <c r="GC205" s="88"/>
      <c r="GD205" s="88"/>
      <c r="GE205" s="88"/>
      <c r="GF205" s="88"/>
      <c r="GG205" s="88"/>
      <c r="GH205" s="88"/>
      <c r="GI205" s="88"/>
      <c r="GJ205" s="88"/>
      <c r="GK205" s="88"/>
      <c r="GL205" s="88"/>
      <c r="GM205" s="103"/>
      <c r="GN205" s="88"/>
      <c r="GO205" s="104" t="n">
        <f aca="false">C205+2</f>
        <v>111.9</v>
      </c>
      <c r="GP205" s="105" t="n">
        <f aca="false">GO205*20</f>
        <v>2238</v>
      </c>
      <c r="GQ205" s="90"/>
      <c r="GR205" s="90"/>
      <c r="GS205" s="90"/>
      <c r="GT205" s="90"/>
      <c r="GU205" s="90"/>
      <c r="GV205" s="90"/>
      <c r="GW205" s="90"/>
      <c r="GX205" s="90"/>
      <c r="GY205" s="90"/>
      <c r="GZ205" s="90"/>
      <c r="HA205" s="88"/>
      <c r="HB205" s="88"/>
      <c r="HC205" s="88"/>
      <c r="HD205" s="88"/>
      <c r="HE205" s="88"/>
    </row>
    <row r="206" customFormat="false" ht="15" hidden="false" customHeight="true" outlineLevel="0" collapsed="false">
      <c r="A206" s="91" t="s">
        <v>630</v>
      </c>
      <c r="B206" s="92" t="s">
        <v>206</v>
      </c>
      <c r="C206" s="93" t="n">
        <v>72.22</v>
      </c>
      <c r="D206" s="116" t="n">
        <f aca="false">C206*20</f>
        <v>1444.4</v>
      </c>
      <c r="E206" s="94"/>
      <c r="F206" s="95" t="n">
        <f aca="false">E206*D206</f>
        <v>0</v>
      </c>
      <c r="G206" s="123" t="n">
        <v>4607164067144</v>
      </c>
      <c r="H206" s="64" t="s">
        <v>202</v>
      </c>
      <c r="I206" s="152" t="s">
        <v>203</v>
      </c>
      <c r="J206" s="67"/>
      <c r="K206" s="67"/>
      <c r="L206" s="97"/>
      <c r="M206" s="75"/>
      <c r="N206" s="128"/>
      <c r="O206" s="127"/>
      <c r="P206" s="127"/>
      <c r="Q206" s="75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  <c r="AK206" s="127"/>
      <c r="AL206" s="127"/>
      <c r="AM206" s="127"/>
      <c r="AN206" s="127"/>
      <c r="AO206" s="127"/>
      <c r="AP206" s="127"/>
      <c r="AQ206" s="127"/>
      <c r="AR206" s="127"/>
      <c r="AS206" s="128"/>
      <c r="AT206" s="128"/>
      <c r="AU206" s="128"/>
      <c r="AV206" s="128"/>
      <c r="AW206" s="128"/>
      <c r="AX206" s="128"/>
      <c r="AY206" s="128"/>
      <c r="AZ206" s="76"/>
      <c r="BA206" s="76"/>
      <c r="BB206" s="76"/>
      <c r="BC206" s="76"/>
      <c r="BD206" s="76"/>
      <c r="BE206" s="75"/>
      <c r="BF206" s="75"/>
      <c r="BG206" s="75"/>
      <c r="BH206" s="75"/>
      <c r="BI206" s="75"/>
      <c r="BJ206" s="75"/>
      <c r="BK206" s="75"/>
      <c r="BL206" s="75"/>
      <c r="BM206" s="75"/>
      <c r="BN206" s="75"/>
      <c r="BO206" s="75"/>
      <c r="BP206" s="75"/>
      <c r="BQ206" s="75"/>
      <c r="BR206" s="75"/>
      <c r="BS206" s="75"/>
      <c r="BT206" s="75"/>
      <c r="BU206" s="75"/>
      <c r="BV206" s="75"/>
      <c r="BW206" s="75"/>
      <c r="BX206" s="75"/>
      <c r="BY206" s="75"/>
      <c r="BZ206" s="75"/>
      <c r="CA206" s="75"/>
      <c r="CB206" s="75"/>
      <c r="CC206" s="75"/>
      <c r="CD206" s="75"/>
      <c r="CE206" s="75"/>
      <c r="CF206" s="75"/>
      <c r="CG206" s="75"/>
      <c r="CH206" s="75"/>
      <c r="CI206" s="75"/>
      <c r="CJ206" s="75"/>
      <c r="CK206" s="75"/>
      <c r="CL206" s="75"/>
      <c r="CM206" s="75"/>
      <c r="CN206" s="75"/>
      <c r="CO206" s="75"/>
      <c r="CP206" s="75"/>
      <c r="CQ206" s="76"/>
      <c r="CR206" s="76"/>
      <c r="CS206" s="76"/>
      <c r="CT206" s="75"/>
      <c r="CV206" s="11"/>
      <c r="CW206" s="15"/>
      <c r="CX206" s="11"/>
      <c r="CY206" s="11"/>
      <c r="CZ206" s="11"/>
      <c r="DA206" s="99" t="s">
        <v>630</v>
      </c>
      <c r="DB206" s="11" t="e">
        <f aca="false">VLOOKUP(DA206,$CT$12:$CU$326,2,0)</f>
        <v>#N/A</v>
      </c>
      <c r="DC206" s="11" t="e">
        <f aca="false">VLOOKUP(DA206,$CT$12:$CV$326,3,0)</f>
        <v>#N/A</v>
      </c>
      <c r="DD206" s="11"/>
      <c r="DE206" s="100" t="n">
        <v>1196</v>
      </c>
      <c r="DF206" s="11"/>
      <c r="DG206" s="11"/>
      <c r="DH206" s="11"/>
      <c r="DI206" s="11" t="s">
        <v>631</v>
      </c>
      <c r="DJ206" s="11" t="n">
        <f aca="false">E206</f>
        <v>0</v>
      </c>
      <c r="DK206" s="101" t="n">
        <f aca="false">D206</f>
        <v>1444.4</v>
      </c>
      <c r="DL206" s="11" t="n">
        <f aca="false">DK206*DJ206</f>
        <v>0</v>
      </c>
      <c r="DM206" s="11"/>
      <c r="DN206" s="11" t="n">
        <v>238</v>
      </c>
      <c r="DO206" s="11"/>
      <c r="DP206" s="11"/>
      <c r="DQ206" s="11"/>
      <c r="DR206" s="11"/>
      <c r="DS206" s="11"/>
      <c r="DT206" s="11"/>
      <c r="DU206" s="15"/>
      <c r="DV206" s="15"/>
      <c r="DW206" s="15"/>
      <c r="DX206" s="32"/>
      <c r="DY206" s="32"/>
      <c r="DZ206" s="32"/>
      <c r="EA206" s="32"/>
      <c r="EB206" s="102"/>
      <c r="EC206" s="102"/>
      <c r="ED206" s="102"/>
      <c r="EE206" s="102"/>
      <c r="EF206" s="102"/>
      <c r="EG206" s="88"/>
      <c r="EH206" s="88"/>
      <c r="EI206" s="88"/>
      <c r="EJ206" s="88"/>
      <c r="EK206" s="102"/>
      <c r="EL206" s="102"/>
      <c r="EM206" s="102"/>
      <c r="EN206" s="88"/>
      <c r="EO206" s="88"/>
      <c r="EP206" s="88"/>
      <c r="EQ206" s="88"/>
      <c r="ER206" s="88"/>
      <c r="ES206" s="88"/>
      <c r="ET206" s="88"/>
      <c r="EU206" s="88"/>
      <c r="EV206" s="88"/>
      <c r="EW206" s="88"/>
      <c r="EX206" s="88"/>
      <c r="EY206" s="88"/>
      <c r="EZ206" s="88"/>
      <c r="FA206" s="88"/>
      <c r="FB206" s="88"/>
      <c r="FC206" s="88"/>
      <c r="FD206" s="88"/>
      <c r="FE206" s="88"/>
      <c r="FF206" s="88"/>
      <c r="FG206" s="88"/>
      <c r="FH206" s="88"/>
      <c r="FI206" s="88"/>
      <c r="FJ206" s="88"/>
      <c r="FK206" s="88"/>
      <c r="FL206" s="88"/>
      <c r="FM206" s="88"/>
      <c r="FN206" s="88"/>
      <c r="FO206" s="88"/>
      <c r="FP206" s="88"/>
      <c r="FQ206" s="88"/>
      <c r="FR206" s="88"/>
      <c r="FS206" s="88"/>
      <c r="FT206" s="88"/>
      <c r="FU206" s="88"/>
      <c r="FV206" s="88"/>
      <c r="FW206" s="88"/>
      <c r="FX206" s="88"/>
      <c r="FY206" s="88"/>
      <c r="FZ206" s="88"/>
      <c r="GA206" s="88"/>
      <c r="GB206" s="88"/>
      <c r="GC206" s="88"/>
      <c r="GD206" s="88"/>
      <c r="GE206" s="88"/>
      <c r="GF206" s="88"/>
      <c r="GG206" s="88"/>
      <c r="GH206" s="88"/>
      <c r="GI206" s="88"/>
      <c r="GJ206" s="88"/>
      <c r="GK206" s="88"/>
      <c r="GL206" s="88"/>
      <c r="GM206" s="103"/>
      <c r="GN206" s="88"/>
      <c r="GO206" s="104" t="n">
        <f aca="false">C206+2</f>
        <v>74.22</v>
      </c>
      <c r="GP206" s="105" t="n">
        <f aca="false">GO206*20</f>
        <v>1484.4</v>
      </c>
      <c r="GQ206" s="90"/>
      <c r="GR206" s="90"/>
      <c r="GS206" s="90"/>
      <c r="GT206" s="90"/>
      <c r="GU206" s="90"/>
      <c r="GV206" s="90"/>
      <c r="GW206" s="90"/>
      <c r="GX206" s="90"/>
      <c r="GY206" s="90"/>
      <c r="GZ206" s="90"/>
      <c r="HA206" s="88"/>
      <c r="HB206" s="88"/>
      <c r="HC206" s="88"/>
      <c r="HD206" s="88"/>
      <c r="HE206" s="88"/>
    </row>
    <row r="207" customFormat="false" ht="15" hidden="false" customHeight="true" outlineLevel="0" collapsed="false">
      <c r="A207" s="118" t="s">
        <v>632</v>
      </c>
      <c r="B207" s="112" t="s">
        <v>206</v>
      </c>
      <c r="C207" s="93" t="n">
        <v>125.6</v>
      </c>
      <c r="D207" s="116" t="n">
        <f aca="false">C207*20</f>
        <v>2512</v>
      </c>
      <c r="E207" s="94"/>
      <c r="F207" s="95" t="n">
        <f aca="false">E207*D207</f>
        <v>0</v>
      </c>
      <c r="G207" s="123" t="n">
        <v>4607164066291</v>
      </c>
      <c r="H207" s="64" t="s">
        <v>202</v>
      </c>
      <c r="I207" s="152" t="s">
        <v>203</v>
      </c>
      <c r="J207" s="67"/>
      <c r="K207" s="67"/>
      <c r="L207" s="97"/>
      <c r="M207" s="75"/>
      <c r="N207" s="128"/>
      <c r="O207" s="127"/>
      <c r="P207" s="127"/>
      <c r="Q207" s="75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  <c r="AK207" s="127"/>
      <c r="AL207" s="127"/>
      <c r="AM207" s="127"/>
      <c r="AN207" s="127"/>
      <c r="AO207" s="127"/>
      <c r="AP207" s="127"/>
      <c r="AQ207" s="127"/>
      <c r="AR207" s="127"/>
      <c r="AS207" s="128"/>
      <c r="AT207" s="128"/>
      <c r="AU207" s="128"/>
      <c r="AV207" s="128"/>
      <c r="AW207" s="128"/>
      <c r="AX207" s="128"/>
      <c r="AY207" s="128"/>
      <c r="AZ207" s="76"/>
      <c r="BA207" s="76"/>
      <c r="BB207" s="76"/>
      <c r="BC207" s="76"/>
      <c r="BD207" s="76"/>
      <c r="BE207" s="75"/>
      <c r="BF207" s="75"/>
      <c r="BG207" s="75"/>
      <c r="BH207" s="75"/>
      <c r="BI207" s="75"/>
      <c r="BJ207" s="75"/>
      <c r="BK207" s="75"/>
      <c r="BL207" s="75"/>
      <c r="BM207" s="75"/>
      <c r="BN207" s="75"/>
      <c r="BO207" s="75"/>
      <c r="BP207" s="75"/>
      <c r="BQ207" s="75"/>
      <c r="BR207" s="75"/>
      <c r="BS207" s="75"/>
      <c r="BT207" s="75"/>
      <c r="BU207" s="75"/>
      <c r="BV207" s="75"/>
      <c r="BW207" s="75"/>
      <c r="BX207" s="75"/>
      <c r="BY207" s="75"/>
      <c r="BZ207" s="75"/>
      <c r="CA207" s="75"/>
      <c r="CB207" s="75"/>
      <c r="CC207" s="75"/>
      <c r="CD207" s="75"/>
      <c r="CE207" s="75"/>
      <c r="CF207" s="75"/>
      <c r="CG207" s="75"/>
      <c r="CH207" s="75"/>
      <c r="CI207" s="75"/>
      <c r="CJ207" s="75"/>
      <c r="CK207" s="75"/>
      <c r="CL207" s="75"/>
      <c r="CM207" s="75"/>
      <c r="CN207" s="75"/>
      <c r="CO207" s="75"/>
      <c r="CP207" s="75"/>
      <c r="CQ207" s="76"/>
      <c r="CR207" s="76"/>
      <c r="CS207" s="76"/>
      <c r="CT207" s="75"/>
      <c r="CV207" s="11"/>
      <c r="CW207" s="15"/>
      <c r="CX207" s="11"/>
      <c r="CY207" s="11"/>
      <c r="CZ207" s="11"/>
      <c r="DA207" s="99" t="s">
        <v>633</v>
      </c>
      <c r="DB207" s="11" t="e">
        <f aca="false">VLOOKUP(DA207,$CT$12:$CU$326,2,0)</f>
        <v>#N/A</v>
      </c>
      <c r="DC207" s="11" t="e">
        <f aca="false">VLOOKUP(DA207,$CT$12:$CV$326,3,0)</f>
        <v>#N/A</v>
      </c>
      <c r="DD207" s="11"/>
      <c r="DE207" s="100" t="n">
        <v>2080</v>
      </c>
      <c r="DF207" s="11"/>
      <c r="DG207" s="11"/>
      <c r="DH207" s="11"/>
      <c r="DI207" s="11" t="s">
        <v>634</v>
      </c>
      <c r="DJ207" s="11" t="n">
        <f aca="false">E207</f>
        <v>0</v>
      </c>
      <c r="DK207" s="101" t="n">
        <f aca="false">D207</f>
        <v>2512</v>
      </c>
      <c r="DL207" s="11" t="n">
        <f aca="false">DK207*DJ207</f>
        <v>0</v>
      </c>
      <c r="DM207" s="11"/>
      <c r="DN207" s="11" t="n">
        <v>239</v>
      </c>
      <c r="DO207" s="11"/>
      <c r="DP207" s="11"/>
      <c r="DQ207" s="11"/>
      <c r="DR207" s="11"/>
      <c r="DS207" s="11"/>
      <c r="DT207" s="11"/>
      <c r="DU207" s="15"/>
      <c r="DV207" s="15"/>
      <c r="DW207" s="15"/>
      <c r="DX207" s="32"/>
      <c r="DY207" s="32"/>
      <c r="DZ207" s="32"/>
      <c r="EA207" s="32"/>
      <c r="EB207" s="86"/>
      <c r="EC207" s="86"/>
      <c r="ED207" s="86"/>
      <c r="EE207" s="86"/>
      <c r="EF207" s="86"/>
      <c r="EG207" s="87"/>
      <c r="EH207" s="87"/>
      <c r="EI207" s="87"/>
      <c r="EJ207" s="87"/>
      <c r="EK207" s="86"/>
      <c r="EL207" s="86"/>
      <c r="EM207" s="86"/>
      <c r="EN207" s="87"/>
      <c r="EO207" s="87"/>
      <c r="EP207" s="87"/>
      <c r="EQ207" s="87"/>
      <c r="ER207" s="87"/>
      <c r="ES207" s="87"/>
      <c r="ET207" s="87"/>
      <c r="EU207" s="87"/>
      <c r="EV207" s="87"/>
      <c r="EW207" s="87"/>
      <c r="EX207" s="87"/>
      <c r="EY207" s="87"/>
      <c r="EZ207" s="87"/>
      <c r="FA207" s="87"/>
      <c r="FB207" s="87"/>
      <c r="FC207" s="87"/>
      <c r="FD207" s="87"/>
      <c r="FE207" s="87"/>
      <c r="FF207" s="87"/>
      <c r="FG207" s="87"/>
      <c r="FH207" s="87"/>
      <c r="FI207" s="87"/>
      <c r="FJ207" s="87"/>
      <c r="FK207" s="87"/>
      <c r="FL207" s="87"/>
      <c r="FM207" s="87"/>
      <c r="FN207" s="87"/>
      <c r="FO207" s="87"/>
      <c r="FP207" s="87"/>
      <c r="FQ207" s="87"/>
      <c r="FR207" s="87"/>
      <c r="FS207" s="87"/>
      <c r="FT207" s="87"/>
      <c r="FU207" s="87"/>
      <c r="FV207" s="87"/>
      <c r="FW207" s="87"/>
      <c r="FX207" s="87"/>
      <c r="FY207" s="87"/>
      <c r="FZ207" s="87"/>
      <c r="GA207" s="87"/>
      <c r="GB207" s="87"/>
      <c r="GC207" s="87"/>
      <c r="GD207" s="87"/>
      <c r="GE207" s="87"/>
      <c r="GF207" s="87"/>
      <c r="GG207" s="87"/>
      <c r="GH207" s="87"/>
      <c r="GI207" s="87"/>
      <c r="GJ207" s="87"/>
      <c r="GK207" s="87"/>
      <c r="GL207" s="87"/>
      <c r="GM207" s="103"/>
      <c r="GN207" s="87"/>
      <c r="GO207" s="104" t="n">
        <f aca="false">C207+2</f>
        <v>127.6</v>
      </c>
      <c r="GP207" s="105" t="n">
        <f aca="false">GO207*20</f>
        <v>2552</v>
      </c>
      <c r="GQ207" s="89"/>
      <c r="GR207" s="89"/>
      <c r="GS207" s="89"/>
      <c r="GT207" s="89"/>
      <c r="GU207" s="89"/>
      <c r="GV207" s="89"/>
      <c r="GW207" s="89"/>
      <c r="GX207" s="89"/>
      <c r="GY207" s="89"/>
      <c r="GZ207" s="89"/>
      <c r="HA207" s="87"/>
      <c r="HB207" s="87"/>
      <c r="HC207" s="87"/>
      <c r="HD207" s="87"/>
      <c r="HE207" s="87"/>
    </row>
    <row r="208" customFormat="false" ht="15" hidden="false" customHeight="true" outlineLevel="0" collapsed="false">
      <c r="A208" s="118" t="s">
        <v>635</v>
      </c>
      <c r="B208" s="112" t="s">
        <v>206</v>
      </c>
      <c r="C208" s="93" t="n">
        <v>65.94</v>
      </c>
      <c r="D208" s="116" t="n">
        <f aca="false">C208*20</f>
        <v>1318.8</v>
      </c>
      <c r="E208" s="94"/>
      <c r="F208" s="95" t="n">
        <f aca="false">E208*D208</f>
        <v>0</v>
      </c>
      <c r="G208" s="123" t="n">
        <v>4607164064075</v>
      </c>
      <c r="H208" s="64" t="s">
        <v>202</v>
      </c>
      <c r="I208" s="152" t="s">
        <v>203</v>
      </c>
      <c r="J208" s="67"/>
      <c r="K208" s="67"/>
      <c r="L208" s="97"/>
      <c r="M208" s="68"/>
      <c r="N208" s="67"/>
      <c r="O208" s="72"/>
      <c r="P208" s="72"/>
      <c r="Q208" s="68"/>
      <c r="R208" s="72"/>
      <c r="S208" s="72"/>
      <c r="T208" s="72"/>
      <c r="U208" s="72"/>
      <c r="V208" s="72"/>
      <c r="W208" s="72"/>
      <c r="X208" s="72"/>
      <c r="Y208" s="72"/>
      <c r="Z208" s="72"/>
      <c r="AA208" s="72"/>
      <c r="AB208" s="72"/>
      <c r="AC208" s="72"/>
      <c r="AD208" s="72"/>
      <c r="AE208" s="72"/>
      <c r="AF208" s="72"/>
      <c r="AG208" s="72"/>
      <c r="AH208" s="72"/>
      <c r="AI208" s="72"/>
      <c r="AJ208" s="72"/>
      <c r="AK208" s="72"/>
      <c r="AL208" s="72"/>
      <c r="AM208" s="72"/>
      <c r="AN208" s="72"/>
      <c r="AO208" s="72"/>
      <c r="AP208" s="72"/>
      <c r="AQ208" s="72"/>
      <c r="AR208" s="72"/>
      <c r="AS208" s="67"/>
      <c r="AT208" s="67"/>
      <c r="AU208" s="67"/>
      <c r="AV208" s="67"/>
      <c r="AW208" s="67"/>
      <c r="AX208" s="67"/>
      <c r="AY208" s="67"/>
      <c r="AZ208" s="66"/>
      <c r="BA208" s="66"/>
      <c r="BB208" s="66"/>
      <c r="BC208" s="66"/>
      <c r="BD208" s="66"/>
      <c r="BE208" s="68"/>
      <c r="BF208" s="68"/>
      <c r="BG208" s="68"/>
      <c r="BH208" s="68"/>
      <c r="BI208" s="68"/>
      <c r="BJ208" s="68"/>
      <c r="BK208" s="68"/>
      <c r="BL208" s="68"/>
      <c r="BM208" s="68"/>
      <c r="BN208" s="68"/>
      <c r="BO208" s="68"/>
      <c r="BP208" s="68"/>
      <c r="BQ208" s="68"/>
      <c r="BR208" s="68"/>
      <c r="BS208" s="68"/>
      <c r="BT208" s="68"/>
      <c r="BU208" s="68"/>
      <c r="BV208" s="68"/>
      <c r="BW208" s="68"/>
      <c r="BX208" s="68"/>
      <c r="BY208" s="68"/>
      <c r="BZ208" s="68"/>
      <c r="CA208" s="68"/>
      <c r="CB208" s="68"/>
      <c r="CC208" s="68"/>
      <c r="CD208" s="68"/>
      <c r="CE208" s="68"/>
      <c r="CF208" s="68"/>
      <c r="CG208" s="68"/>
      <c r="CH208" s="68"/>
      <c r="CI208" s="68"/>
      <c r="CJ208" s="68"/>
      <c r="CK208" s="68"/>
      <c r="CL208" s="68"/>
      <c r="CM208" s="68"/>
      <c r="CN208" s="68"/>
      <c r="CO208" s="68"/>
      <c r="CP208" s="68"/>
      <c r="CQ208" s="66"/>
      <c r="CR208" s="66"/>
      <c r="CS208" s="66"/>
      <c r="CT208" s="68"/>
      <c r="CV208" s="11"/>
      <c r="CW208" s="15"/>
      <c r="CX208" s="11"/>
      <c r="CY208" s="11"/>
      <c r="CZ208" s="11"/>
      <c r="DA208" s="99" t="s">
        <v>635</v>
      </c>
      <c r="DB208" s="11" t="e">
        <f aca="false">VLOOKUP(DA208,$CT$12:$CU$326,2,0)</f>
        <v>#N/A</v>
      </c>
      <c r="DC208" s="11" t="e">
        <f aca="false">VLOOKUP(DA208,$CT$12:$CV$326,3,0)</f>
        <v>#N/A</v>
      </c>
      <c r="DD208" s="11"/>
      <c r="DE208" s="100" t="n">
        <v>1092</v>
      </c>
      <c r="DF208" s="11"/>
      <c r="DG208" s="11"/>
      <c r="DH208" s="11"/>
      <c r="DI208" s="11" t="s">
        <v>636</v>
      </c>
      <c r="DJ208" s="11" t="n">
        <f aca="false">E208</f>
        <v>0</v>
      </c>
      <c r="DK208" s="101" t="n">
        <f aca="false">D208</f>
        <v>1318.8</v>
      </c>
      <c r="DL208" s="11" t="n">
        <f aca="false">DK208*DJ208</f>
        <v>0</v>
      </c>
      <c r="DM208" s="11"/>
      <c r="DN208" s="11" t="n">
        <v>240</v>
      </c>
      <c r="DO208" s="11"/>
      <c r="DP208" s="11"/>
      <c r="DQ208" s="11"/>
      <c r="DR208" s="11"/>
      <c r="DS208" s="11"/>
      <c r="DT208" s="11"/>
      <c r="DU208" s="15"/>
      <c r="DV208" s="15"/>
      <c r="DW208" s="15"/>
      <c r="DX208" s="32"/>
      <c r="DY208" s="32"/>
      <c r="DZ208" s="32"/>
      <c r="EA208" s="32"/>
      <c r="EB208" s="102"/>
      <c r="EC208" s="102"/>
      <c r="ED208" s="102"/>
      <c r="EE208" s="102"/>
      <c r="EF208" s="102"/>
      <c r="EG208" s="88"/>
      <c r="EH208" s="88"/>
      <c r="EI208" s="88"/>
      <c r="EJ208" s="88"/>
      <c r="EK208" s="102"/>
      <c r="EL208" s="102"/>
      <c r="EM208" s="102"/>
      <c r="EN208" s="88"/>
      <c r="EO208" s="88"/>
      <c r="EP208" s="88"/>
      <c r="EQ208" s="88"/>
      <c r="ER208" s="88"/>
      <c r="ES208" s="88"/>
      <c r="ET208" s="88"/>
      <c r="EU208" s="88"/>
      <c r="EV208" s="88"/>
      <c r="EW208" s="88"/>
      <c r="EX208" s="88"/>
      <c r="EY208" s="88"/>
      <c r="EZ208" s="88"/>
      <c r="FA208" s="88"/>
      <c r="FB208" s="88"/>
      <c r="FC208" s="88"/>
      <c r="FD208" s="88"/>
      <c r="FE208" s="88"/>
      <c r="FF208" s="88"/>
      <c r="FG208" s="88"/>
      <c r="FH208" s="88"/>
      <c r="FI208" s="88"/>
      <c r="FJ208" s="88"/>
      <c r="FK208" s="88"/>
      <c r="FL208" s="88"/>
      <c r="FM208" s="88"/>
      <c r="FN208" s="88"/>
      <c r="FO208" s="88"/>
      <c r="FP208" s="88"/>
      <c r="FQ208" s="88"/>
      <c r="FR208" s="88"/>
      <c r="FS208" s="88"/>
      <c r="FT208" s="88"/>
      <c r="FU208" s="88"/>
      <c r="FV208" s="88"/>
      <c r="FW208" s="88"/>
      <c r="FX208" s="88"/>
      <c r="FY208" s="88"/>
      <c r="FZ208" s="88"/>
      <c r="GA208" s="88"/>
      <c r="GB208" s="88"/>
      <c r="GC208" s="88"/>
      <c r="GD208" s="88"/>
      <c r="GE208" s="88"/>
      <c r="GF208" s="88"/>
      <c r="GG208" s="88"/>
      <c r="GH208" s="88"/>
      <c r="GI208" s="88"/>
      <c r="GJ208" s="88"/>
      <c r="GK208" s="88"/>
      <c r="GL208" s="88"/>
      <c r="GM208" s="103"/>
      <c r="GN208" s="88"/>
      <c r="GO208" s="104" t="n">
        <f aca="false">C208+2</f>
        <v>67.94</v>
      </c>
      <c r="GP208" s="105" t="n">
        <f aca="false">GO208*20</f>
        <v>1358.8</v>
      </c>
      <c r="GQ208" s="90"/>
      <c r="GR208" s="90"/>
      <c r="GS208" s="90"/>
      <c r="GT208" s="90"/>
      <c r="GU208" s="90"/>
      <c r="GV208" s="90"/>
      <c r="GW208" s="90"/>
      <c r="GX208" s="90"/>
      <c r="GY208" s="90"/>
      <c r="GZ208" s="90"/>
      <c r="HA208" s="88"/>
      <c r="HB208" s="88"/>
      <c r="HC208" s="88"/>
      <c r="HD208" s="88"/>
      <c r="HE208" s="88"/>
    </row>
    <row r="209" customFormat="false" ht="15" hidden="false" customHeight="true" outlineLevel="0" collapsed="false">
      <c r="A209" s="118" t="s">
        <v>637</v>
      </c>
      <c r="B209" s="112" t="s">
        <v>206</v>
      </c>
      <c r="C209" s="93" t="n">
        <v>94.2</v>
      </c>
      <c r="D209" s="116" t="n">
        <f aca="false">C209*20</f>
        <v>1884</v>
      </c>
      <c r="E209" s="94"/>
      <c r="F209" s="95" t="n">
        <f aca="false">E209*D209</f>
        <v>0</v>
      </c>
      <c r="G209" s="96" t="s">
        <v>638</v>
      </c>
      <c r="H209" s="64" t="s">
        <v>202</v>
      </c>
      <c r="I209" s="152" t="s">
        <v>203</v>
      </c>
      <c r="J209" s="67"/>
      <c r="K209" s="67"/>
      <c r="L209" s="97"/>
      <c r="M209" s="68"/>
      <c r="N209" s="67"/>
      <c r="O209" s="72"/>
      <c r="P209" s="72"/>
      <c r="Q209" s="68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72"/>
      <c r="AH209" s="72"/>
      <c r="AI209" s="72"/>
      <c r="AJ209" s="72"/>
      <c r="AK209" s="72"/>
      <c r="AL209" s="72"/>
      <c r="AM209" s="72"/>
      <c r="AN209" s="72"/>
      <c r="AO209" s="72"/>
      <c r="AP209" s="72"/>
      <c r="AQ209" s="72"/>
      <c r="AR209" s="72"/>
      <c r="AS209" s="67"/>
      <c r="AT209" s="67"/>
      <c r="AU209" s="67"/>
      <c r="AV209" s="67"/>
      <c r="AW209" s="67"/>
      <c r="AX209" s="67"/>
      <c r="AY209" s="67"/>
      <c r="AZ209" s="66"/>
      <c r="BA209" s="66"/>
      <c r="BB209" s="66"/>
      <c r="BC209" s="66"/>
      <c r="BD209" s="66"/>
      <c r="BE209" s="68"/>
      <c r="BF209" s="68"/>
      <c r="BG209" s="68"/>
      <c r="BH209" s="68"/>
      <c r="BI209" s="68"/>
      <c r="BJ209" s="68"/>
      <c r="BK209" s="68"/>
      <c r="BL209" s="68"/>
      <c r="BM209" s="68"/>
      <c r="BN209" s="68"/>
      <c r="BO209" s="68"/>
      <c r="BP209" s="68"/>
      <c r="BQ209" s="68"/>
      <c r="BR209" s="68"/>
      <c r="BS209" s="68"/>
      <c r="BT209" s="68"/>
      <c r="BU209" s="68"/>
      <c r="BV209" s="68"/>
      <c r="BW209" s="68"/>
      <c r="BX209" s="68"/>
      <c r="BY209" s="68"/>
      <c r="BZ209" s="68"/>
      <c r="CA209" s="68"/>
      <c r="CB209" s="68"/>
      <c r="CC209" s="68"/>
      <c r="CD209" s="68"/>
      <c r="CE209" s="68"/>
      <c r="CF209" s="68"/>
      <c r="CG209" s="68"/>
      <c r="CH209" s="68"/>
      <c r="CI209" s="68"/>
      <c r="CJ209" s="68"/>
      <c r="CK209" s="68"/>
      <c r="CL209" s="68"/>
      <c r="CM209" s="68"/>
      <c r="CN209" s="68"/>
      <c r="CO209" s="68"/>
      <c r="CP209" s="68"/>
      <c r="CQ209" s="66"/>
      <c r="CR209" s="66"/>
      <c r="CS209" s="66"/>
      <c r="CT209" s="68"/>
      <c r="CV209" s="11"/>
      <c r="CW209" s="15"/>
      <c r="CX209" s="11"/>
      <c r="CY209" s="11"/>
      <c r="CZ209" s="11"/>
      <c r="DA209" s="99" t="s">
        <v>637</v>
      </c>
      <c r="DB209" s="11" t="e">
        <f aca="false">VLOOKUP(DA209,$CT$12:$CU$326,2,0)</f>
        <v>#N/A</v>
      </c>
      <c r="DC209" s="11" t="e">
        <f aca="false">VLOOKUP(DA209,$CT$12:$CV$326,3,0)</f>
        <v>#N/A</v>
      </c>
      <c r="DD209" s="11"/>
      <c r="DE209" s="100" t="n">
        <v>1560</v>
      </c>
      <c r="DF209" s="11"/>
      <c r="DG209" s="11"/>
      <c r="DH209" s="11"/>
      <c r="DI209" s="11" t="s">
        <v>639</v>
      </c>
      <c r="DJ209" s="11" t="n">
        <f aca="false">E209</f>
        <v>0</v>
      </c>
      <c r="DK209" s="101" t="n">
        <f aca="false">D209</f>
        <v>1884</v>
      </c>
      <c r="DL209" s="11" t="n">
        <f aca="false">DK209*DJ209</f>
        <v>0</v>
      </c>
      <c r="DM209" s="11"/>
      <c r="DN209" s="11" t="n">
        <v>244</v>
      </c>
      <c r="DO209" s="11"/>
      <c r="DP209" s="11"/>
      <c r="DQ209" s="11"/>
      <c r="DR209" s="11"/>
      <c r="DS209" s="11"/>
      <c r="DT209" s="11"/>
      <c r="DU209" s="15"/>
      <c r="DV209" s="15"/>
      <c r="DW209" s="15"/>
      <c r="DX209" s="32"/>
      <c r="DY209" s="32"/>
      <c r="DZ209" s="32"/>
      <c r="EA209" s="32"/>
      <c r="EB209" s="102"/>
      <c r="EC209" s="102"/>
      <c r="ED209" s="102"/>
      <c r="EE209" s="102"/>
      <c r="EF209" s="102"/>
      <c r="EG209" s="88"/>
      <c r="EH209" s="88"/>
      <c r="EI209" s="88"/>
      <c r="EJ209" s="88"/>
      <c r="EK209" s="102"/>
      <c r="EL209" s="102"/>
      <c r="EM209" s="102"/>
      <c r="EN209" s="88"/>
      <c r="EO209" s="88"/>
      <c r="EP209" s="88"/>
      <c r="EQ209" s="88"/>
      <c r="ER209" s="88"/>
      <c r="ES209" s="88"/>
      <c r="ET209" s="88"/>
      <c r="EU209" s="88"/>
      <c r="EV209" s="88"/>
      <c r="EW209" s="88"/>
      <c r="EX209" s="88"/>
      <c r="EY209" s="88"/>
      <c r="EZ209" s="88"/>
      <c r="FA209" s="88"/>
      <c r="FB209" s="88"/>
      <c r="FC209" s="88"/>
      <c r="FD209" s="88"/>
      <c r="FE209" s="88"/>
      <c r="FF209" s="88"/>
      <c r="FG209" s="88"/>
      <c r="FH209" s="88"/>
      <c r="FI209" s="88"/>
      <c r="FJ209" s="88"/>
      <c r="FK209" s="88"/>
      <c r="FL209" s="88"/>
      <c r="FM209" s="88"/>
      <c r="FN209" s="88"/>
      <c r="FO209" s="88"/>
      <c r="FP209" s="88"/>
      <c r="FQ209" s="88"/>
      <c r="FR209" s="88"/>
      <c r="FS209" s="88"/>
      <c r="FT209" s="88"/>
      <c r="FU209" s="88"/>
      <c r="FV209" s="88"/>
      <c r="FW209" s="88"/>
      <c r="FX209" s="88"/>
      <c r="FY209" s="88"/>
      <c r="FZ209" s="88"/>
      <c r="GA209" s="88"/>
      <c r="GB209" s="88"/>
      <c r="GC209" s="88"/>
      <c r="GD209" s="88"/>
      <c r="GE209" s="88"/>
      <c r="GF209" s="88"/>
      <c r="GG209" s="88"/>
      <c r="GH209" s="88"/>
      <c r="GI209" s="88"/>
      <c r="GJ209" s="88"/>
      <c r="GK209" s="88"/>
      <c r="GL209" s="88"/>
      <c r="GM209" s="103"/>
      <c r="GN209" s="88"/>
      <c r="GO209" s="104" t="n">
        <f aca="false">C209+2</f>
        <v>96.2</v>
      </c>
      <c r="GP209" s="105" t="n">
        <f aca="false">GO209*20</f>
        <v>1924</v>
      </c>
      <c r="GQ209" s="90"/>
      <c r="GR209" s="90"/>
      <c r="GS209" s="90"/>
      <c r="GT209" s="90"/>
      <c r="GU209" s="90"/>
      <c r="GV209" s="90"/>
      <c r="GW209" s="90"/>
      <c r="GX209" s="90"/>
      <c r="GY209" s="90"/>
      <c r="GZ209" s="90"/>
      <c r="HA209" s="88"/>
      <c r="HB209" s="88"/>
      <c r="HC209" s="88"/>
      <c r="HD209" s="88"/>
      <c r="HE209" s="88"/>
    </row>
    <row r="210" customFormat="false" ht="15" hidden="false" customHeight="true" outlineLevel="0" collapsed="false">
      <c r="A210" s="144" t="s">
        <v>640</v>
      </c>
      <c r="B210" s="135" t="s">
        <v>306</v>
      </c>
      <c r="C210" s="93" t="n">
        <v>750.46</v>
      </c>
      <c r="D210" s="137" t="n">
        <v>750</v>
      </c>
      <c r="E210" s="94"/>
      <c r="F210" s="95" t="n">
        <f aca="false">E210*D210</f>
        <v>0</v>
      </c>
      <c r="G210" s="96" t="s">
        <v>641</v>
      </c>
      <c r="H210" s="132" t="s">
        <v>277</v>
      </c>
      <c r="I210" s="152" t="s">
        <v>203</v>
      </c>
      <c r="J210" s="67"/>
      <c r="K210" s="67"/>
      <c r="L210" s="97"/>
      <c r="M210" s="68"/>
      <c r="N210" s="67"/>
      <c r="O210" s="72"/>
      <c r="P210" s="72"/>
      <c r="Q210" s="68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  <c r="AE210" s="72"/>
      <c r="AF210" s="72"/>
      <c r="AG210" s="72"/>
      <c r="AH210" s="72"/>
      <c r="AI210" s="72"/>
      <c r="AJ210" s="72"/>
      <c r="AK210" s="72"/>
      <c r="AL210" s="72"/>
      <c r="AM210" s="72"/>
      <c r="AN210" s="72"/>
      <c r="AO210" s="72"/>
      <c r="AP210" s="72"/>
      <c r="AQ210" s="72"/>
      <c r="AR210" s="72"/>
      <c r="AS210" s="67"/>
      <c r="AT210" s="67"/>
      <c r="AU210" s="67"/>
      <c r="AV210" s="67"/>
      <c r="AW210" s="67"/>
      <c r="AX210" s="67"/>
      <c r="AY210" s="67"/>
      <c r="AZ210" s="66"/>
      <c r="BA210" s="66"/>
      <c r="BB210" s="66"/>
      <c r="BC210" s="66"/>
      <c r="BD210" s="66"/>
      <c r="BE210" s="68"/>
      <c r="BF210" s="68"/>
      <c r="BG210" s="68"/>
      <c r="BH210" s="68"/>
      <c r="BI210" s="68"/>
      <c r="BJ210" s="68"/>
      <c r="BK210" s="68"/>
      <c r="BL210" s="68"/>
      <c r="BM210" s="68"/>
      <c r="BN210" s="68"/>
      <c r="BO210" s="68"/>
      <c r="BP210" s="68"/>
      <c r="BQ210" s="68"/>
      <c r="BR210" s="68"/>
      <c r="BS210" s="68"/>
      <c r="BT210" s="68"/>
      <c r="BU210" s="68"/>
      <c r="BV210" s="68"/>
      <c r="BW210" s="68"/>
      <c r="BX210" s="68"/>
      <c r="BY210" s="68"/>
      <c r="BZ210" s="68"/>
      <c r="CA210" s="68"/>
      <c r="CB210" s="68"/>
      <c r="CC210" s="68"/>
      <c r="CD210" s="68"/>
      <c r="CE210" s="68"/>
      <c r="CF210" s="68"/>
      <c r="CG210" s="68"/>
      <c r="CH210" s="68"/>
      <c r="CI210" s="68"/>
      <c r="CJ210" s="68"/>
      <c r="CK210" s="68"/>
      <c r="CL210" s="68"/>
      <c r="CM210" s="68"/>
      <c r="CN210" s="68"/>
      <c r="CO210" s="68"/>
      <c r="CP210" s="68"/>
      <c r="CQ210" s="66"/>
      <c r="CR210" s="66"/>
      <c r="CS210" s="66"/>
      <c r="CT210" s="150"/>
      <c r="CU210" s="151"/>
      <c r="CV210" s="151"/>
      <c r="CW210" s="107"/>
      <c r="CX210" s="108"/>
      <c r="CY210" s="108"/>
      <c r="CZ210" s="108"/>
      <c r="DA210" s="99"/>
      <c r="DB210" s="11" t="e">
        <f aca="false">VLOOKUP(DA210,$CT$12:$CU$326,2,0)</f>
        <v>#N/A</v>
      </c>
      <c r="DC210" s="11" t="e">
        <f aca="false">VLOOKUP(DA210,$CT$12:$CV$326,3,0)</f>
        <v>#N/A</v>
      </c>
      <c r="DD210" s="11"/>
      <c r="DE210" s="100"/>
      <c r="DF210" s="122"/>
      <c r="DG210" s="122"/>
      <c r="DH210" s="122"/>
      <c r="DI210" s="109" t="s">
        <v>642</v>
      </c>
      <c r="DJ210" s="11" t="n">
        <f aca="false">E210</f>
        <v>0</v>
      </c>
      <c r="DK210" s="101" t="n">
        <f aca="false">D210</f>
        <v>750</v>
      </c>
      <c r="DL210" s="11" t="n">
        <f aca="false">DK210*DJ210</f>
        <v>0</v>
      </c>
      <c r="DM210" s="11"/>
      <c r="DN210" s="11" t="n">
        <v>245</v>
      </c>
      <c r="DO210" s="11"/>
      <c r="DP210" s="11"/>
      <c r="DQ210" s="11"/>
      <c r="DR210" s="11"/>
      <c r="DS210" s="11"/>
      <c r="DT210" s="11"/>
      <c r="DU210" s="15"/>
      <c r="DV210" s="15"/>
      <c r="DW210" s="15"/>
      <c r="DX210" s="32"/>
      <c r="DY210" s="32"/>
      <c r="DZ210" s="32"/>
      <c r="EA210" s="32"/>
      <c r="EB210" s="102"/>
      <c r="EC210" s="102"/>
      <c r="ED210" s="102"/>
      <c r="EE210" s="102"/>
      <c r="EF210" s="102"/>
      <c r="EG210" s="88"/>
      <c r="EH210" s="88"/>
      <c r="EI210" s="88"/>
      <c r="EJ210" s="88"/>
      <c r="EK210" s="102"/>
      <c r="EL210" s="102"/>
      <c r="EM210" s="102"/>
      <c r="EN210" s="88"/>
      <c r="EO210" s="88"/>
      <c r="EP210" s="88"/>
      <c r="EQ210" s="88"/>
      <c r="ER210" s="88"/>
      <c r="ES210" s="88"/>
      <c r="ET210" s="88"/>
      <c r="EU210" s="88"/>
      <c r="EV210" s="88"/>
      <c r="EW210" s="88"/>
      <c r="EX210" s="88"/>
      <c r="EY210" s="88"/>
      <c r="EZ210" s="88"/>
      <c r="FA210" s="88"/>
      <c r="FB210" s="88"/>
      <c r="FC210" s="88"/>
      <c r="FD210" s="88"/>
      <c r="FE210" s="88"/>
      <c r="FF210" s="88"/>
      <c r="FG210" s="88"/>
      <c r="FH210" s="88"/>
      <c r="FI210" s="88"/>
      <c r="FJ210" s="88"/>
      <c r="FK210" s="88"/>
      <c r="FL210" s="88"/>
      <c r="FM210" s="88"/>
      <c r="FN210" s="88"/>
      <c r="FO210" s="88"/>
      <c r="FP210" s="88"/>
      <c r="FQ210" s="88"/>
      <c r="FR210" s="88"/>
      <c r="FS210" s="88"/>
      <c r="FT210" s="88"/>
      <c r="FU210" s="88"/>
      <c r="FV210" s="88"/>
      <c r="FW210" s="88"/>
      <c r="FX210" s="88"/>
      <c r="FY210" s="88"/>
      <c r="FZ210" s="88"/>
      <c r="GA210" s="88"/>
      <c r="GB210" s="88"/>
      <c r="GC210" s="88"/>
      <c r="GD210" s="88"/>
      <c r="GE210" s="88"/>
      <c r="GF210" s="88"/>
      <c r="GG210" s="88"/>
      <c r="GH210" s="88"/>
      <c r="GI210" s="88"/>
      <c r="GJ210" s="88"/>
      <c r="GK210" s="88"/>
      <c r="GL210" s="88"/>
      <c r="GM210" s="103"/>
      <c r="GN210" s="88"/>
      <c r="GO210" s="104" t="n">
        <f aca="false">C210+2</f>
        <v>752.46</v>
      </c>
      <c r="GP210" s="104" t="n">
        <f aca="false">GO210</f>
        <v>752.46</v>
      </c>
      <c r="GQ210" s="90"/>
      <c r="GR210" s="90"/>
      <c r="GS210" s="90"/>
      <c r="GT210" s="90"/>
      <c r="GU210" s="90"/>
      <c r="GV210" s="90"/>
      <c r="GW210" s="90"/>
      <c r="GX210" s="90"/>
      <c r="GY210" s="90"/>
      <c r="GZ210" s="90"/>
      <c r="HA210" s="88"/>
      <c r="HB210" s="88"/>
      <c r="HC210" s="88"/>
      <c r="HD210" s="88"/>
      <c r="HE210" s="88"/>
    </row>
    <row r="211" customFormat="false" ht="15" hidden="false" customHeight="true" outlineLevel="0" collapsed="false">
      <c r="A211" s="118" t="s">
        <v>643</v>
      </c>
      <c r="B211" s="112" t="s">
        <v>206</v>
      </c>
      <c r="C211" s="93" t="n">
        <v>94.2</v>
      </c>
      <c r="D211" s="116" t="n">
        <f aca="false">C211*20</f>
        <v>1884</v>
      </c>
      <c r="E211" s="94"/>
      <c r="F211" s="95" t="n">
        <f aca="false">E211*D211</f>
        <v>0</v>
      </c>
      <c r="G211" s="96" t="s">
        <v>644</v>
      </c>
      <c r="H211" s="64" t="s">
        <v>202</v>
      </c>
      <c r="I211" s="152" t="s">
        <v>203</v>
      </c>
      <c r="J211" s="67"/>
      <c r="K211" s="67"/>
      <c r="L211" s="97"/>
      <c r="M211" s="68"/>
      <c r="N211" s="67"/>
      <c r="O211" s="72"/>
      <c r="P211" s="72"/>
      <c r="Q211" s="68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72"/>
      <c r="AD211" s="72"/>
      <c r="AE211" s="72"/>
      <c r="AF211" s="72"/>
      <c r="AG211" s="72"/>
      <c r="AH211" s="72"/>
      <c r="AI211" s="72"/>
      <c r="AJ211" s="72"/>
      <c r="AK211" s="72"/>
      <c r="AL211" s="72"/>
      <c r="AM211" s="72"/>
      <c r="AN211" s="72"/>
      <c r="AO211" s="72"/>
      <c r="AP211" s="72"/>
      <c r="AQ211" s="72"/>
      <c r="AR211" s="72"/>
      <c r="AS211" s="67"/>
      <c r="AT211" s="67"/>
      <c r="AU211" s="67"/>
      <c r="AV211" s="67"/>
      <c r="AW211" s="67"/>
      <c r="AX211" s="67"/>
      <c r="AY211" s="67"/>
      <c r="AZ211" s="66"/>
      <c r="BA211" s="66"/>
      <c r="BB211" s="66"/>
      <c r="BC211" s="66"/>
      <c r="BD211" s="66"/>
      <c r="BE211" s="68"/>
      <c r="BF211" s="68"/>
      <c r="BG211" s="68"/>
      <c r="BH211" s="68"/>
      <c r="BI211" s="68"/>
      <c r="BJ211" s="68"/>
      <c r="BK211" s="68"/>
      <c r="BL211" s="68"/>
      <c r="BM211" s="68"/>
      <c r="BN211" s="68"/>
      <c r="BO211" s="68"/>
      <c r="BP211" s="68"/>
      <c r="BQ211" s="68"/>
      <c r="BR211" s="68"/>
      <c r="BS211" s="68"/>
      <c r="BT211" s="68"/>
      <c r="BU211" s="68"/>
      <c r="BV211" s="68"/>
      <c r="BW211" s="68"/>
      <c r="BX211" s="68"/>
      <c r="BY211" s="68"/>
      <c r="BZ211" s="68"/>
      <c r="CA211" s="68"/>
      <c r="CB211" s="68"/>
      <c r="CC211" s="68"/>
      <c r="CD211" s="68"/>
      <c r="CE211" s="68"/>
      <c r="CF211" s="68"/>
      <c r="CG211" s="68"/>
      <c r="CH211" s="68"/>
      <c r="CI211" s="68"/>
      <c r="CJ211" s="68"/>
      <c r="CK211" s="68"/>
      <c r="CL211" s="68"/>
      <c r="CM211" s="68"/>
      <c r="CN211" s="68"/>
      <c r="CO211" s="68"/>
      <c r="CP211" s="68"/>
      <c r="CQ211" s="66"/>
      <c r="CR211" s="66"/>
      <c r="CS211" s="66"/>
      <c r="CT211" s="68"/>
      <c r="CV211" s="11"/>
      <c r="CW211" s="15"/>
      <c r="CX211" s="11"/>
      <c r="CY211" s="11"/>
      <c r="CZ211" s="11"/>
      <c r="DA211" s="99" t="s">
        <v>645</v>
      </c>
      <c r="DB211" s="11" t="e">
        <f aca="false">VLOOKUP(DA211,$CT$12:$CU$326,2,0)</f>
        <v>#N/A</v>
      </c>
      <c r="DC211" s="11" t="e">
        <f aca="false">VLOOKUP(DA211,$CT$12:$CV$326,3,0)</f>
        <v>#N/A</v>
      </c>
      <c r="DD211" s="11"/>
      <c r="DE211" s="100" t="n">
        <v>1664</v>
      </c>
      <c r="DF211" s="11"/>
      <c r="DG211" s="11"/>
      <c r="DH211" s="11"/>
      <c r="DI211" s="11" t="s">
        <v>646</v>
      </c>
      <c r="DJ211" s="11" t="n">
        <f aca="false">E211</f>
        <v>0</v>
      </c>
      <c r="DK211" s="101" t="n">
        <f aca="false">D211</f>
        <v>1884</v>
      </c>
      <c r="DL211" s="11" t="n">
        <f aca="false">DK211*DJ211</f>
        <v>0</v>
      </c>
      <c r="DM211" s="11"/>
      <c r="DN211" s="11" t="n">
        <v>246</v>
      </c>
      <c r="DO211" s="11"/>
      <c r="DP211" s="11"/>
      <c r="DQ211" s="11"/>
      <c r="DR211" s="11"/>
      <c r="DS211" s="11"/>
      <c r="DT211" s="11"/>
      <c r="DU211" s="15"/>
      <c r="DV211" s="15"/>
      <c r="DW211" s="15"/>
      <c r="DX211" s="32"/>
      <c r="DY211" s="32"/>
      <c r="DZ211" s="32"/>
      <c r="EA211" s="32"/>
      <c r="EB211" s="102"/>
      <c r="EC211" s="102"/>
      <c r="ED211" s="102"/>
      <c r="EE211" s="102"/>
      <c r="EF211" s="102"/>
      <c r="EG211" s="88"/>
      <c r="EH211" s="88"/>
      <c r="EI211" s="88"/>
      <c r="EJ211" s="88"/>
      <c r="EK211" s="102"/>
      <c r="EL211" s="102"/>
      <c r="EM211" s="102"/>
      <c r="EN211" s="88"/>
      <c r="EO211" s="88"/>
      <c r="EP211" s="88"/>
      <c r="EQ211" s="88"/>
      <c r="ER211" s="88"/>
      <c r="ES211" s="88"/>
      <c r="ET211" s="88"/>
      <c r="EU211" s="88"/>
      <c r="EV211" s="88"/>
      <c r="EW211" s="88"/>
      <c r="EX211" s="88"/>
      <c r="EY211" s="88"/>
      <c r="EZ211" s="88"/>
      <c r="FA211" s="88"/>
      <c r="FB211" s="88"/>
      <c r="FC211" s="88"/>
      <c r="FD211" s="88"/>
      <c r="FE211" s="88"/>
      <c r="FF211" s="88"/>
      <c r="FG211" s="88"/>
      <c r="FH211" s="88"/>
      <c r="FI211" s="88"/>
      <c r="FJ211" s="88"/>
      <c r="FK211" s="88"/>
      <c r="FL211" s="88"/>
      <c r="FM211" s="88"/>
      <c r="FN211" s="88"/>
      <c r="FO211" s="88"/>
      <c r="FP211" s="88"/>
      <c r="FQ211" s="88"/>
      <c r="FR211" s="88"/>
      <c r="FS211" s="88"/>
      <c r="FT211" s="88"/>
      <c r="FU211" s="88"/>
      <c r="FV211" s="88"/>
      <c r="FW211" s="88"/>
      <c r="FX211" s="88"/>
      <c r="FY211" s="88"/>
      <c r="FZ211" s="88"/>
      <c r="GA211" s="88"/>
      <c r="GB211" s="88"/>
      <c r="GC211" s="88"/>
      <c r="GD211" s="88"/>
      <c r="GE211" s="88"/>
      <c r="GF211" s="88"/>
      <c r="GG211" s="88"/>
      <c r="GH211" s="88"/>
      <c r="GI211" s="88"/>
      <c r="GJ211" s="88"/>
      <c r="GK211" s="88"/>
      <c r="GL211" s="88"/>
      <c r="GM211" s="103"/>
      <c r="GN211" s="88"/>
      <c r="GO211" s="104" t="n">
        <f aca="false">C211+2</f>
        <v>96.2</v>
      </c>
      <c r="GP211" s="105" t="n">
        <f aca="false">GO211*20</f>
        <v>1924</v>
      </c>
      <c r="GQ211" s="90"/>
      <c r="GR211" s="90"/>
      <c r="GS211" s="90"/>
      <c r="GT211" s="90"/>
      <c r="GU211" s="90"/>
      <c r="GV211" s="90"/>
      <c r="GW211" s="90"/>
      <c r="GX211" s="90"/>
      <c r="GY211" s="90"/>
      <c r="GZ211" s="90"/>
      <c r="HA211" s="88"/>
      <c r="HB211" s="88"/>
      <c r="HC211" s="88"/>
      <c r="HD211" s="88"/>
      <c r="HE211" s="88"/>
    </row>
    <row r="212" customFormat="false" ht="15" hidden="false" customHeight="true" outlineLevel="0" collapsed="false">
      <c r="A212" s="91" t="s">
        <v>647</v>
      </c>
      <c r="B212" s="112" t="s">
        <v>206</v>
      </c>
      <c r="C212" s="93" t="n">
        <v>31.4</v>
      </c>
      <c r="D212" s="116" t="n">
        <f aca="false">C212*20</f>
        <v>628</v>
      </c>
      <c r="E212" s="94"/>
      <c r="F212" s="95" t="n">
        <f aca="false">E212*D212</f>
        <v>0</v>
      </c>
      <c r="G212" s="114" t="s">
        <v>648</v>
      </c>
      <c r="H212" s="64" t="s">
        <v>202</v>
      </c>
      <c r="I212" s="152" t="s">
        <v>203</v>
      </c>
      <c r="J212" s="67"/>
      <c r="K212" s="67"/>
      <c r="L212" s="97"/>
      <c r="M212" s="68"/>
      <c r="N212" s="67"/>
      <c r="O212" s="72"/>
      <c r="P212" s="72"/>
      <c r="Q212" s="68"/>
      <c r="R212" s="72"/>
      <c r="S212" s="72"/>
      <c r="T212" s="72"/>
      <c r="U212" s="72"/>
      <c r="V212" s="72"/>
      <c r="W212" s="72"/>
      <c r="X212" s="72"/>
      <c r="Y212" s="72"/>
      <c r="Z212" s="72"/>
      <c r="AA212" s="72"/>
      <c r="AB212" s="72"/>
      <c r="AC212" s="72"/>
      <c r="AD212" s="72"/>
      <c r="AE212" s="72"/>
      <c r="AF212" s="72"/>
      <c r="AG212" s="72"/>
      <c r="AH212" s="72"/>
      <c r="AI212" s="72"/>
      <c r="AJ212" s="72"/>
      <c r="AK212" s="72"/>
      <c r="AL212" s="72"/>
      <c r="AM212" s="72"/>
      <c r="AN212" s="72"/>
      <c r="AO212" s="72"/>
      <c r="AP212" s="72"/>
      <c r="AQ212" s="72"/>
      <c r="AR212" s="72"/>
      <c r="AS212" s="67"/>
      <c r="AT212" s="67"/>
      <c r="AU212" s="67"/>
      <c r="AV212" s="67"/>
      <c r="AW212" s="67"/>
      <c r="AX212" s="67"/>
      <c r="AY212" s="67"/>
      <c r="AZ212" s="66"/>
      <c r="BA212" s="66"/>
      <c r="BB212" s="66"/>
      <c r="BC212" s="66"/>
      <c r="BD212" s="66"/>
      <c r="BE212" s="68"/>
      <c r="BF212" s="68"/>
      <c r="BG212" s="68"/>
      <c r="BH212" s="68"/>
      <c r="BI212" s="68"/>
      <c r="BJ212" s="68"/>
      <c r="BK212" s="68"/>
      <c r="BL212" s="68"/>
      <c r="BM212" s="68"/>
      <c r="BN212" s="68"/>
      <c r="BO212" s="68"/>
      <c r="BP212" s="68"/>
      <c r="BQ212" s="68"/>
      <c r="BR212" s="68"/>
      <c r="BS212" s="68"/>
      <c r="BT212" s="68"/>
      <c r="BU212" s="68"/>
      <c r="BV212" s="68"/>
      <c r="BW212" s="68"/>
      <c r="BX212" s="68"/>
      <c r="BY212" s="68"/>
      <c r="BZ212" s="68"/>
      <c r="CA212" s="68"/>
      <c r="CB212" s="68"/>
      <c r="CC212" s="68"/>
      <c r="CD212" s="68"/>
      <c r="CE212" s="68"/>
      <c r="CF212" s="68"/>
      <c r="CG212" s="68"/>
      <c r="CH212" s="68"/>
      <c r="CI212" s="68"/>
      <c r="CJ212" s="68"/>
      <c r="CK212" s="68"/>
      <c r="CL212" s="68"/>
      <c r="CM212" s="68"/>
      <c r="CN212" s="68"/>
      <c r="CO212" s="68"/>
      <c r="CP212" s="68"/>
      <c r="CQ212" s="66"/>
      <c r="CR212" s="66"/>
      <c r="CS212" s="66"/>
      <c r="CT212" s="68"/>
      <c r="CV212" s="11"/>
      <c r="CW212" s="15"/>
      <c r="CX212" s="11"/>
      <c r="CY212" s="11"/>
      <c r="CZ212" s="11"/>
      <c r="DA212" s="99" t="s">
        <v>647</v>
      </c>
      <c r="DB212" s="11" t="e">
        <f aca="false">VLOOKUP(DA212,$CT$12:$CU$326,2,0)</f>
        <v>#N/A</v>
      </c>
      <c r="DC212" s="11" t="e">
        <f aca="false">VLOOKUP(DA212,$CT$12:$CV$326,3,0)</f>
        <v>#N/A</v>
      </c>
      <c r="DD212" s="11"/>
      <c r="DE212" s="100" t="n">
        <v>520</v>
      </c>
      <c r="DF212" s="11"/>
      <c r="DG212" s="11"/>
      <c r="DH212" s="11"/>
      <c r="DI212" s="11" t="s">
        <v>649</v>
      </c>
      <c r="DJ212" s="11" t="n">
        <f aca="false">E212</f>
        <v>0</v>
      </c>
      <c r="DK212" s="101" t="n">
        <f aca="false">D212</f>
        <v>628</v>
      </c>
      <c r="DL212" s="11" t="n">
        <f aca="false">DK212*DJ212</f>
        <v>0</v>
      </c>
      <c r="DM212" s="11"/>
      <c r="DN212" s="11" t="n">
        <v>247</v>
      </c>
      <c r="DO212" s="11"/>
      <c r="DP212" s="11"/>
      <c r="DQ212" s="11"/>
      <c r="DR212" s="11"/>
      <c r="DS212" s="11"/>
      <c r="DT212" s="11"/>
      <c r="DU212" s="15"/>
      <c r="DV212" s="15"/>
      <c r="DW212" s="15"/>
      <c r="DX212" s="32"/>
      <c r="DY212" s="32"/>
      <c r="DZ212" s="32"/>
      <c r="EA212" s="32"/>
      <c r="EB212" s="102"/>
      <c r="EC212" s="102"/>
      <c r="ED212" s="102"/>
      <c r="EE212" s="102"/>
      <c r="EF212" s="102"/>
      <c r="EG212" s="88"/>
      <c r="EH212" s="88"/>
      <c r="EI212" s="88"/>
      <c r="EJ212" s="88"/>
      <c r="EK212" s="102"/>
      <c r="EL212" s="102"/>
      <c r="EM212" s="102"/>
      <c r="EN212" s="88"/>
      <c r="EO212" s="88"/>
      <c r="EP212" s="88"/>
      <c r="EQ212" s="88"/>
      <c r="ER212" s="88"/>
      <c r="ES212" s="88"/>
      <c r="ET212" s="88"/>
      <c r="EU212" s="88"/>
      <c r="EV212" s="88"/>
      <c r="EW212" s="88"/>
      <c r="EX212" s="88"/>
      <c r="EY212" s="88"/>
      <c r="EZ212" s="88"/>
      <c r="FA212" s="88"/>
      <c r="FB212" s="88"/>
      <c r="FC212" s="88"/>
      <c r="FD212" s="88"/>
      <c r="FE212" s="88"/>
      <c r="FF212" s="88"/>
      <c r="FG212" s="88"/>
      <c r="FH212" s="88"/>
      <c r="FI212" s="88"/>
      <c r="FJ212" s="88"/>
      <c r="FK212" s="88"/>
      <c r="FL212" s="88"/>
      <c r="FM212" s="88"/>
      <c r="FN212" s="88"/>
      <c r="FO212" s="88"/>
      <c r="FP212" s="88"/>
      <c r="FQ212" s="88"/>
      <c r="FR212" s="88"/>
      <c r="FS212" s="88"/>
      <c r="FT212" s="88"/>
      <c r="FU212" s="88"/>
      <c r="FV212" s="88"/>
      <c r="FW212" s="88"/>
      <c r="FX212" s="88"/>
      <c r="FY212" s="88"/>
      <c r="FZ212" s="88"/>
      <c r="GA212" s="88"/>
      <c r="GB212" s="88"/>
      <c r="GC212" s="88"/>
      <c r="GD212" s="88"/>
      <c r="GE212" s="88"/>
      <c r="GF212" s="88"/>
      <c r="GG212" s="88"/>
      <c r="GH212" s="88"/>
      <c r="GI212" s="88"/>
      <c r="GJ212" s="88"/>
      <c r="GK212" s="88"/>
      <c r="GL212" s="88"/>
      <c r="GM212" s="103"/>
      <c r="GN212" s="88"/>
      <c r="GO212" s="104" t="n">
        <f aca="false">C212+2</f>
        <v>33.4</v>
      </c>
      <c r="GP212" s="105" t="n">
        <f aca="false">GO212*20</f>
        <v>668</v>
      </c>
      <c r="GQ212" s="90"/>
      <c r="GR212" s="90"/>
      <c r="GS212" s="90"/>
      <c r="GT212" s="90"/>
      <c r="GU212" s="90"/>
      <c r="GV212" s="90"/>
      <c r="GW212" s="90"/>
      <c r="GX212" s="90"/>
      <c r="GY212" s="90"/>
      <c r="GZ212" s="90"/>
      <c r="HA212" s="88"/>
      <c r="HB212" s="88"/>
      <c r="HC212" s="88"/>
      <c r="HD212" s="88"/>
      <c r="HE212" s="88"/>
    </row>
    <row r="213" customFormat="false" ht="15" hidden="false" customHeight="true" outlineLevel="0" collapsed="false">
      <c r="A213" s="118" t="s">
        <v>650</v>
      </c>
      <c r="B213" s="112" t="s">
        <v>356</v>
      </c>
      <c r="C213" s="93" t="n">
        <v>37.68</v>
      </c>
      <c r="D213" s="116" t="n">
        <f aca="false">C213*20</f>
        <v>753.6</v>
      </c>
      <c r="E213" s="95"/>
      <c r="F213" s="95" t="n">
        <f aca="false">E213*D213</f>
        <v>0</v>
      </c>
      <c r="G213" s="96" t="s">
        <v>651</v>
      </c>
      <c r="H213" s="64" t="s">
        <v>202</v>
      </c>
      <c r="I213" s="152" t="s">
        <v>203</v>
      </c>
      <c r="J213" s="67"/>
      <c r="K213" s="67"/>
      <c r="L213" s="97"/>
      <c r="M213" s="67"/>
      <c r="N213" s="67"/>
      <c r="O213" s="67"/>
      <c r="P213" s="67"/>
      <c r="Q213" s="66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6"/>
      <c r="BA213" s="66"/>
      <c r="BB213" s="66"/>
      <c r="BC213" s="66"/>
      <c r="BD213" s="66"/>
      <c r="BE213" s="68"/>
      <c r="BF213" s="68"/>
      <c r="BG213" s="68"/>
      <c r="BH213" s="68"/>
      <c r="BI213" s="68"/>
      <c r="BJ213" s="68"/>
      <c r="BK213" s="68"/>
      <c r="BL213" s="68"/>
      <c r="BM213" s="68"/>
      <c r="BN213" s="68"/>
      <c r="BO213" s="68"/>
      <c r="BP213" s="68"/>
      <c r="BQ213" s="68"/>
      <c r="BR213" s="68"/>
      <c r="BS213" s="68"/>
      <c r="BT213" s="68"/>
      <c r="BU213" s="68"/>
      <c r="BV213" s="68"/>
      <c r="BW213" s="68"/>
      <c r="BX213" s="68"/>
      <c r="BY213" s="68"/>
      <c r="BZ213" s="68"/>
      <c r="CA213" s="68"/>
      <c r="CB213" s="68"/>
      <c r="CC213" s="68"/>
      <c r="CD213" s="68"/>
      <c r="CE213" s="68"/>
      <c r="CF213" s="68"/>
      <c r="CG213" s="68"/>
      <c r="CH213" s="68"/>
      <c r="CI213" s="68"/>
      <c r="CJ213" s="68"/>
      <c r="CK213" s="68"/>
      <c r="CL213" s="68"/>
      <c r="CM213" s="68"/>
      <c r="CN213" s="68"/>
      <c r="CO213" s="68"/>
      <c r="CP213" s="68"/>
      <c r="CQ213" s="66"/>
      <c r="CR213" s="66"/>
      <c r="CS213" s="66"/>
      <c r="CT213" s="150"/>
      <c r="CU213" s="151"/>
      <c r="CV213" s="151"/>
      <c r="CW213" s="107"/>
      <c r="CX213" s="108"/>
      <c r="CY213" s="108"/>
      <c r="CZ213" s="108"/>
      <c r="DA213" s="99" t="s">
        <v>650</v>
      </c>
      <c r="DB213" s="11" t="e">
        <f aca="false">VLOOKUP(DA213,$CT$12:$CU$326,2,0)</f>
        <v>#N/A</v>
      </c>
      <c r="DC213" s="11" t="e">
        <f aca="false">VLOOKUP(DA213,$CT$12:$CV$326,3,0)</f>
        <v>#N/A</v>
      </c>
      <c r="DD213" s="11"/>
      <c r="DE213" s="100" t="n">
        <v>624</v>
      </c>
      <c r="DF213" s="122"/>
      <c r="DG213" s="122"/>
      <c r="DH213" s="122"/>
      <c r="DI213" s="108" t="s">
        <v>652</v>
      </c>
      <c r="DJ213" s="11" t="n">
        <f aca="false">E213</f>
        <v>0</v>
      </c>
      <c r="DK213" s="101" t="n">
        <f aca="false">D213</f>
        <v>753.6</v>
      </c>
      <c r="DL213" s="11" t="n">
        <f aca="false">DK213*DJ213</f>
        <v>0</v>
      </c>
      <c r="DM213" s="11"/>
      <c r="DN213" s="11" t="n">
        <v>248</v>
      </c>
      <c r="DO213" s="11"/>
      <c r="DP213" s="11"/>
      <c r="DQ213" s="11"/>
      <c r="DR213" s="11"/>
      <c r="DS213" s="11"/>
      <c r="DT213" s="11"/>
      <c r="DU213" s="15"/>
      <c r="DV213" s="15"/>
      <c r="DW213" s="15"/>
      <c r="DX213" s="32"/>
      <c r="DY213" s="32"/>
      <c r="DZ213" s="32"/>
      <c r="EA213" s="32"/>
      <c r="EB213" s="102"/>
      <c r="EC213" s="102"/>
      <c r="ED213" s="102"/>
      <c r="EE213" s="102"/>
      <c r="EF213" s="102"/>
      <c r="EG213" s="88"/>
      <c r="EH213" s="88"/>
      <c r="EI213" s="88"/>
      <c r="EJ213" s="88"/>
      <c r="EK213" s="102"/>
      <c r="EL213" s="102"/>
      <c r="EM213" s="102"/>
      <c r="EN213" s="88"/>
      <c r="EO213" s="88"/>
      <c r="EP213" s="88"/>
      <c r="EQ213" s="88"/>
      <c r="ER213" s="88"/>
      <c r="ES213" s="88"/>
      <c r="ET213" s="88"/>
      <c r="EU213" s="88"/>
      <c r="EV213" s="88"/>
      <c r="EW213" s="88"/>
      <c r="EX213" s="88"/>
      <c r="EY213" s="88"/>
      <c r="EZ213" s="88"/>
      <c r="FA213" s="88"/>
      <c r="FB213" s="88"/>
      <c r="FC213" s="88"/>
      <c r="FD213" s="88"/>
      <c r="FE213" s="88"/>
      <c r="FF213" s="88"/>
      <c r="FG213" s="88"/>
      <c r="FH213" s="88"/>
      <c r="FI213" s="88"/>
      <c r="FJ213" s="88"/>
      <c r="FK213" s="88"/>
      <c r="FL213" s="88"/>
      <c r="FM213" s="88"/>
      <c r="FN213" s="88"/>
      <c r="FO213" s="88"/>
      <c r="FP213" s="88"/>
      <c r="FQ213" s="88"/>
      <c r="FR213" s="88"/>
      <c r="FS213" s="88"/>
      <c r="FT213" s="88"/>
      <c r="FU213" s="88"/>
      <c r="FV213" s="88"/>
      <c r="FW213" s="88"/>
      <c r="FX213" s="88"/>
      <c r="FY213" s="88"/>
      <c r="FZ213" s="88"/>
      <c r="GA213" s="88"/>
      <c r="GB213" s="88"/>
      <c r="GC213" s="88"/>
      <c r="GD213" s="88"/>
      <c r="GE213" s="88"/>
      <c r="GF213" s="88"/>
      <c r="GG213" s="88"/>
      <c r="GH213" s="88"/>
      <c r="GI213" s="88"/>
      <c r="GJ213" s="88"/>
      <c r="GK213" s="88"/>
      <c r="GL213" s="88"/>
      <c r="GM213" s="103"/>
      <c r="GN213" s="88"/>
      <c r="GO213" s="104" t="n">
        <f aca="false">C213+2</f>
        <v>39.68</v>
      </c>
      <c r="GP213" s="105" t="n">
        <f aca="false">GO213*20</f>
        <v>793.6</v>
      </c>
      <c r="GQ213" s="90"/>
      <c r="GR213" s="90"/>
      <c r="GS213" s="90"/>
      <c r="GT213" s="90"/>
      <c r="GU213" s="90"/>
      <c r="GV213" s="90"/>
      <c r="GW213" s="90"/>
      <c r="GX213" s="90"/>
      <c r="GY213" s="90"/>
      <c r="GZ213" s="90"/>
      <c r="HA213" s="88"/>
      <c r="HB213" s="88"/>
      <c r="HC213" s="88"/>
      <c r="HD213" s="88"/>
      <c r="HE213" s="88"/>
    </row>
    <row r="214" customFormat="false" ht="15" hidden="false" customHeight="true" outlineLevel="0" collapsed="false">
      <c r="A214" s="117" t="s">
        <v>653</v>
      </c>
      <c r="B214" s="112" t="s">
        <v>206</v>
      </c>
      <c r="C214" s="93" t="n">
        <v>62.8</v>
      </c>
      <c r="D214" s="116" t="n">
        <f aca="false">C214*20</f>
        <v>1256</v>
      </c>
      <c r="E214" s="94"/>
      <c r="F214" s="95" t="n">
        <f aca="false">E214*D214</f>
        <v>0</v>
      </c>
      <c r="G214" s="123" t="n">
        <v>4607164065485</v>
      </c>
      <c r="H214" s="64" t="s">
        <v>202</v>
      </c>
      <c r="I214" s="152" t="s">
        <v>203</v>
      </c>
      <c r="J214" s="67"/>
      <c r="K214" s="67"/>
      <c r="L214" s="97"/>
      <c r="M214" s="68"/>
      <c r="N214" s="67"/>
      <c r="O214" s="72"/>
      <c r="P214" s="72"/>
      <c r="Q214" s="68"/>
      <c r="R214" s="72"/>
      <c r="S214" s="72"/>
      <c r="T214" s="72"/>
      <c r="U214" s="72"/>
      <c r="V214" s="72"/>
      <c r="W214" s="72"/>
      <c r="X214" s="72"/>
      <c r="Y214" s="72"/>
      <c r="Z214" s="72"/>
      <c r="AA214" s="72"/>
      <c r="AB214" s="72"/>
      <c r="AC214" s="72"/>
      <c r="AD214" s="72"/>
      <c r="AE214" s="72"/>
      <c r="AF214" s="72"/>
      <c r="AG214" s="72"/>
      <c r="AH214" s="72"/>
      <c r="AI214" s="72"/>
      <c r="AJ214" s="72"/>
      <c r="AK214" s="72"/>
      <c r="AL214" s="72"/>
      <c r="AM214" s="72"/>
      <c r="AN214" s="72"/>
      <c r="AO214" s="72"/>
      <c r="AP214" s="72"/>
      <c r="AQ214" s="72"/>
      <c r="AR214" s="72"/>
      <c r="AS214" s="67"/>
      <c r="AT214" s="67"/>
      <c r="AU214" s="67"/>
      <c r="AV214" s="67"/>
      <c r="AW214" s="67"/>
      <c r="AX214" s="67"/>
      <c r="AY214" s="67"/>
      <c r="AZ214" s="66"/>
      <c r="BA214" s="66"/>
      <c r="BB214" s="66"/>
      <c r="BC214" s="66"/>
      <c r="BD214" s="66"/>
      <c r="BE214" s="68"/>
      <c r="BF214" s="68"/>
      <c r="BG214" s="68"/>
      <c r="BH214" s="68"/>
      <c r="BI214" s="68"/>
      <c r="BJ214" s="68"/>
      <c r="BK214" s="68"/>
      <c r="BL214" s="68"/>
      <c r="BM214" s="68"/>
      <c r="BN214" s="68"/>
      <c r="BO214" s="68"/>
      <c r="BP214" s="68"/>
      <c r="BQ214" s="68"/>
      <c r="BR214" s="68"/>
      <c r="BS214" s="68"/>
      <c r="BT214" s="68"/>
      <c r="BU214" s="68"/>
      <c r="BV214" s="68"/>
      <c r="BW214" s="68"/>
      <c r="BX214" s="68"/>
      <c r="BY214" s="68"/>
      <c r="BZ214" s="68"/>
      <c r="CA214" s="68"/>
      <c r="CB214" s="68"/>
      <c r="CC214" s="68"/>
      <c r="CD214" s="68"/>
      <c r="CE214" s="68"/>
      <c r="CF214" s="68"/>
      <c r="CG214" s="68"/>
      <c r="CH214" s="68"/>
      <c r="CI214" s="68"/>
      <c r="CJ214" s="68"/>
      <c r="CK214" s="68"/>
      <c r="CL214" s="68"/>
      <c r="CM214" s="68"/>
      <c r="CN214" s="68"/>
      <c r="CO214" s="68"/>
      <c r="CP214" s="68"/>
      <c r="CQ214" s="66"/>
      <c r="CR214" s="66"/>
      <c r="CS214" s="66"/>
      <c r="CT214" s="68"/>
      <c r="CV214" s="11"/>
      <c r="CW214" s="15"/>
      <c r="CX214" s="11"/>
      <c r="CY214" s="11"/>
      <c r="CZ214" s="11"/>
      <c r="DA214" s="99" t="s">
        <v>653</v>
      </c>
      <c r="DB214" s="11" t="e">
        <f aca="false">VLOOKUP(DA214,$CT$12:$CU$326,2,0)</f>
        <v>#N/A</v>
      </c>
      <c r="DC214" s="11" t="e">
        <f aca="false">VLOOKUP(DA214,$CT$12:$CV$326,3,0)</f>
        <v>#N/A</v>
      </c>
      <c r="DD214" s="11"/>
      <c r="DE214" s="100" t="n">
        <v>832</v>
      </c>
      <c r="DF214" s="11"/>
      <c r="DG214" s="11"/>
      <c r="DH214" s="11"/>
      <c r="DI214" s="11" t="s">
        <v>654</v>
      </c>
      <c r="DJ214" s="11" t="n">
        <f aca="false">E214</f>
        <v>0</v>
      </c>
      <c r="DK214" s="101" t="n">
        <f aca="false">D214</f>
        <v>1256</v>
      </c>
      <c r="DL214" s="11" t="n">
        <f aca="false">DK214*DJ214</f>
        <v>0</v>
      </c>
      <c r="DM214" s="11"/>
      <c r="DN214" s="11" t="n">
        <v>251</v>
      </c>
      <c r="DO214" s="11"/>
      <c r="DP214" s="11"/>
      <c r="DQ214" s="11"/>
      <c r="DR214" s="11"/>
      <c r="DS214" s="11"/>
      <c r="DT214" s="11"/>
      <c r="DU214" s="15"/>
      <c r="DV214" s="15"/>
      <c r="DW214" s="15"/>
      <c r="DX214" s="32"/>
      <c r="DY214" s="32"/>
      <c r="DZ214" s="32"/>
      <c r="EA214" s="32"/>
      <c r="EB214" s="102"/>
      <c r="EC214" s="102"/>
      <c r="ED214" s="102"/>
      <c r="EE214" s="102"/>
      <c r="EF214" s="102"/>
      <c r="EG214" s="88"/>
      <c r="EH214" s="88"/>
      <c r="EI214" s="88"/>
      <c r="EJ214" s="88"/>
      <c r="EK214" s="102"/>
      <c r="EL214" s="102"/>
      <c r="EM214" s="102"/>
      <c r="EN214" s="88"/>
      <c r="EO214" s="88"/>
      <c r="EP214" s="88"/>
      <c r="EQ214" s="88"/>
      <c r="ER214" s="88"/>
      <c r="ES214" s="88"/>
      <c r="ET214" s="88"/>
      <c r="EU214" s="88"/>
      <c r="EV214" s="88"/>
      <c r="EW214" s="88"/>
      <c r="EX214" s="88"/>
      <c r="EY214" s="88"/>
      <c r="EZ214" s="88"/>
      <c r="FA214" s="88"/>
      <c r="FB214" s="88"/>
      <c r="FC214" s="88"/>
      <c r="FD214" s="88"/>
      <c r="FE214" s="88"/>
      <c r="FF214" s="88"/>
      <c r="FG214" s="88"/>
      <c r="FH214" s="88"/>
      <c r="FI214" s="88"/>
      <c r="FJ214" s="88"/>
      <c r="FK214" s="88"/>
      <c r="FL214" s="88"/>
      <c r="FM214" s="88"/>
      <c r="FN214" s="88"/>
      <c r="FO214" s="88"/>
      <c r="FP214" s="88"/>
      <c r="FQ214" s="88"/>
      <c r="FR214" s="88"/>
      <c r="FS214" s="88"/>
      <c r="FT214" s="88"/>
      <c r="FU214" s="88"/>
      <c r="FV214" s="88"/>
      <c r="FW214" s="88"/>
      <c r="FX214" s="88"/>
      <c r="FY214" s="88"/>
      <c r="FZ214" s="88"/>
      <c r="GA214" s="88"/>
      <c r="GB214" s="88"/>
      <c r="GC214" s="88"/>
      <c r="GD214" s="88"/>
      <c r="GE214" s="88"/>
      <c r="GF214" s="88"/>
      <c r="GG214" s="88"/>
      <c r="GH214" s="88"/>
      <c r="GI214" s="88"/>
      <c r="GJ214" s="88"/>
      <c r="GK214" s="88"/>
      <c r="GL214" s="88"/>
      <c r="GM214" s="103"/>
      <c r="GN214" s="88"/>
      <c r="GO214" s="104" t="n">
        <f aca="false">C214+2</f>
        <v>64.8</v>
      </c>
      <c r="GP214" s="105" t="n">
        <f aca="false">GO214*20</f>
        <v>1296</v>
      </c>
      <c r="GQ214" s="90"/>
      <c r="GR214" s="90"/>
      <c r="GS214" s="90"/>
      <c r="GT214" s="90"/>
      <c r="GU214" s="90"/>
      <c r="GV214" s="90"/>
      <c r="GW214" s="90"/>
      <c r="GX214" s="90"/>
      <c r="GY214" s="90"/>
      <c r="GZ214" s="90"/>
      <c r="HA214" s="88"/>
      <c r="HB214" s="88"/>
      <c r="HC214" s="88"/>
      <c r="HD214" s="88"/>
      <c r="HE214" s="88"/>
    </row>
    <row r="215" customFormat="false" ht="15" hidden="false" customHeight="false" outlineLevel="0" collapsed="false">
      <c r="A215" s="118" t="s">
        <v>655</v>
      </c>
      <c r="B215" s="112" t="s">
        <v>206</v>
      </c>
      <c r="C215" s="93" t="n">
        <v>78.5</v>
      </c>
      <c r="D215" s="116" t="n">
        <f aca="false">C215*20</f>
        <v>1570</v>
      </c>
      <c r="E215" s="94"/>
      <c r="F215" s="95" t="n">
        <f aca="false">E215*D215</f>
        <v>0</v>
      </c>
      <c r="G215" s="96" t="s">
        <v>656</v>
      </c>
      <c r="H215" s="64" t="s">
        <v>202</v>
      </c>
      <c r="I215" s="152" t="s">
        <v>203</v>
      </c>
      <c r="J215" s="67"/>
      <c r="K215" s="67"/>
      <c r="L215" s="97"/>
      <c r="M215" s="68"/>
      <c r="N215" s="67"/>
      <c r="O215" s="72"/>
      <c r="P215" s="72"/>
      <c r="Q215" s="68"/>
      <c r="R215" s="72"/>
      <c r="S215" s="72"/>
      <c r="T215" s="72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67"/>
      <c r="AT215" s="67"/>
      <c r="AU215" s="67"/>
      <c r="AV215" s="67"/>
      <c r="AW215" s="67"/>
      <c r="AX215" s="67"/>
      <c r="AY215" s="67"/>
      <c r="AZ215" s="66"/>
      <c r="BA215" s="66"/>
      <c r="BB215" s="66"/>
      <c r="BC215" s="66"/>
      <c r="BD215" s="66"/>
      <c r="BE215" s="68"/>
      <c r="BF215" s="68"/>
      <c r="BG215" s="68"/>
      <c r="BH215" s="68"/>
      <c r="BI215" s="68"/>
      <c r="BJ215" s="68"/>
      <c r="BK215" s="68"/>
      <c r="BL215" s="68"/>
      <c r="BM215" s="68"/>
      <c r="BN215" s="68"/>
      <c r="BO215" s="68"/>
      <c r="BP215" s="68"/>
      <c r="BQ215" s="68"/>
      <c r="BR215" s="68"/>
      <c r="BS215" s="68"/>
      <c r="BT215" s="68"/>
      <c r="BU215" s="68"/>
      <c r="BV215" s="68"/>
      <c r="BW215" s="68"/>
      <c r="BX215" s="68"/>
      <c r="BY215" s="68"/>
      <c r="BZ215" s="68"/>
      <c r="CA215" s="68"/>
      <c r="CB215" s="68"/>
      <c r="CC215" s="68"/>
      <c r="CD215" s="68"/>
      <c r="CE215" s="68"/>
      <c r="CF215" s="68"/>
      <c r="CG215" s="68"/>
      <c r="CH215" s="68"/>
      <c r="CI215" s="68"/>
      <c r="CJ215" s="68"/>
      <c r="CK215" s="68"/>
      <c r="CL215" s="68"/>
      <c r="CM215" s="68"/>
      <c r="CN215" s="68"/>
      <c r="CO215" s="68"/>
      <c r="CP215" s="68"/>
      <c r="CQ215" s="66"/>
      <c r="CR215" s="66"/>
      <c r="CS215" s="66"/>
      <c r="CT215" s="68"/>
      <c r="CV215" s="11"/>
      <c r="CW215" s="15"/>
      <c r="CX215" s="11"/>
      <c r="CY215" s="11"/>
      <c r="CZ215" s="11"/>
      <c r="DA215" s="99" t="s">
        <v>655</v>
      </c>
      <c r="DB215" s="11" t="e">
        <f aca="false">VLOOKUP(DA215,$CT$12:$CU$326,2,0)</f>
        <v>#N/A</v>
      </c>
      <c r="DC215" s="11" t="e">
        <f aca="false">VLOOKUP(DA215,$CT$12:$CV$326,3,0)</f>
        <v>#N/A</v>
      </c>
      <c r="DD215" s="11"/>
      <c r="DE215" s="100" t="n">
        <v>1040</v>
      </c>
      <c r="DF215" s="11"/>
      <c r="DG215" s="11"/>
      <c r="DH215" s="11"/>
      <c r="DI215" s="11" t="s">
        <v>657</v>
      </c>
      <c r="DJ215" s="11" t="n">
        <f aca="false">E215</f>
        <v>0</v>
      </c>
      <c r="DK215" s="101" t="n">
        <f aca="false">D215</f>
        <v>1570</v>
      </c>
      <c r="DL215" s="11" t="n">
        <f aca="false">DK215*DJ215</f>
        <v>0</v>
      </c>
      <c r="DM215" s="11"/>
      <c r="DN215" s="11" t="n">
        <v>252</v>
      </c>
      <c r="DO215" s="11"/>
      <c r="DP215" s="11"/>
      <c r="DQ215" s="11"/>
      <c r="DR215" s="11"/>
      <c r="DS215" s="11"/>
      <c r="DT215" s="11"/>
      <c r="DU215" s="15"/>
      <c r="DV215" s="15"/>
      <c r="DW215" s="15"/>
      <c r="DX215" s="32"/>
      <c r="DY215" s="32"/>
      <c r="DZ215" s="32"/>
      <c r="EA215" s="32"/>
      <c r="EB215" s="102"/>
      <c r="EC215" s="102"/>
      <c r="ED215" s="102"/>
      <c r="EE215" s="102"/>
      <c r="EF215" s="102"/>
      <c r="EG215" s="88"/>
      <c r="EH215" s="88"/>
      <c r="EI215" s="88"/>
      <c r="EJ215" s="88"/>
      <c r="EK215" s="102"/>
      <c r="EL215" s="102"/>
      <c r="EM215" s="102"/>
      <c r="EN215" s="88"/>
      <c r="EO215" s="88"/>
      <c r="EP215" s="88"/>
      <c r="EQ215" s="88"/>
      <c r="ER215" s="88"/>
      <c r="ES215" s="88"/>
      <c r="ET215" s="88"/>
      <c r="EU215" s="88"/>
      <c r="EV215" s="88"/>
      <c r="EW215" s="88"/>
      <c r="EX215" s="88"/>
      <c r="EY215" s="88"/>
      <c r="EZ215" s="88"/>
      <c r="FA215" s="88"/>
      <c r="FB215" s="88"/>
      <c r="FC215" s="88"/>
      <c r="FD215" s="88"/>
      <c r="FE215" s="88"/>
      <c r="FF215" s="88"/>
      <c r="FG215" s="88"/>
      <c r="FH215" s="88"/>
      <c r="FI215" s="88"/>
      <c r="FJ215" s="88"/>
      <c r="FK215" s="88"/>
      <c r="FL215" s="88"/>
      <c r="FM215" s="88"/>
      <c r="FN215" s="88"/>
      <c r="FO215" s="88"/>
      <c r="FP215" s="88"/>
      <c r="FQ215" s="88"/>
      <c r="FR215" s="88"/>
      <c r="FS215" s="88"/>
      <c r="FT215" s="88"/>
      <c r="FU215" s="88"/>
      <c r="FV215" s="88"/>
      <c r="FW215" s="88"/>
      <c r="FX215" s="88"/>
      <c r="FY215" s="88"/>
      <c r="FZ215" s="88"/>
      <c r="GA215" s="88"/>
      <c r="GB215" s="88"/>
      <c r="GC215" s="88"/>
      <c r="GD215" s="88"/>
      <c r="GE215" s="88"/>
      <c r="GF215" s="88"/>
      <c r="GG215" s="88"/>
      <c r="GH215" s="88"/>
      <c r="GI215" s="88"/>
      <c r="GJ215" s="88"/>
      <c r="GK215" s="88"/>
      <c r="GL215" s="88"/>
      <c r="GM215" s="103"/>
      <c r="GN215" s="88"/>
      <c r="GO215" s="104" t="n">
        <f aca="false">C215+2</f>
        <v>80.5</v>
      </c>
      <c r="GP215" s="105" t="n">
        <f aca="false">GO215*20</f>
        <v>1610</v>
      </c>
      <c r="GQ215" s="90"/>
      <c r="GR215" s="90"/>
      <c r="GS215" s="90"/>
      <c r="GT215" s="90"/>
      <c r="GU215" s="90"/>
      <c r="GV215" s="90"/>
      <c r="GW215" s="90"/>
      <c r="GX215" s="90"/>
      <c r="GY215" s="90"/>
      <c r="GZ215" s="90"/>
      <c r="HA215" s="88"/>
      <c r="HB215" s="88"/>
      <c r="HC215" s="88"/>
      <c r="HD215" s="88"/>
      <c r="HE215" s="88"/>
    </row>
    <row r="216" customFormat="false" ht="15" hidden="false" customHeight="true" outlineLevel="0" collapsed="false">
      <c r="A216" s="91" t="s">
        <v>658</v>
      </c>
      <c r="B216" s="112" t="s">
        <v>206</v>
      </c>
      <c r="C216" s="93" t="n">
        <v>120.89</v>
      </c>
      <c r="D216" s="116" t="n">
        <f aca="false">C216*20</f>
        <v>2417.8</v>
      </c>
      <c r="E216" s="94"/>
      <c r="F216" s="95" t="n">
        <f aca="false">E216*D216</f>
        <v>0</v>
      </c>
      <c r="G216" s="114" t="s">
        <v>659</v>
      </c>
      <c r="H216" s="64" t="s">
        <v>202</v>
      </c>
      <c r="I216" s="152" t="s">
        <v>203</v>
      </c>
      <c r="J216" s="67"/>
      <c r="K216" s="67"/>
      <c r="L216" s="97"/>
      <c r="M216" s="68"/>
      <c r="N216" s="67"/>
      <c r="O216" s="72"/>
      <c r="P216" s="72"/>
      <c r="Q216" s="68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72"/>
      <c r="AH216" s="72"/>
      <c r="AI216" s="72"/>
      <c r="AJ216" s="72"/>
      <c r="AK216" s="72"/>
      <c r="AL216" s="72"/>
      <c r="AM216" s="72"/>
      <c r="AN216" s="72"/>
      <c r="AO216" s="72"/>
      <c r="AP216" s="72"/>
      <c r="AQ216" s="72"/>
      <c r="AR216" s="72"/>
      <c r="AS216" s="67"/>
      <c r="AT216" s="67"/>
      <c r="AU216" s="67"/>
      <c r="AV216" s="67"/>
      <c r="AW216" s="67"/>
      <c r="AX216" s="67"/>
      <c r="AY216" s="67"/>
      <c r="AZ216" s="66"/>
      <c r="BA216" s="66"/>
      <c r="BB216" s="66"/>
      <c r="BC216" s="66"/>
      <c r="BD216" s="66"/>
      <c r="BE216" s="68"/>
      <c r="BF216" s="68"/>
      <c r="BG216" s="68"/>
      <c r="BH216" s="68"/>
      <c r="BI216" s="68"/>
      <c r="BJ216" s="68"/>
      <c r="BK216" s="68"/>
      <c r="BL216" s="68"/>
      <c r="BM216" s="68"/>
      <c r="BN216" s="68"/>
      <c r="BO216" s="68"/>
      <c r="BP216" s="68"/>
      <c r="BQ216" s="68"/>
      <c r="BR216" s="68"/>
      <c r="BS216" s="68"/>
      <c r="BT216" s="68"/>
      <c r="BU216" s="68"/>
      <c r="BV216" s="68"/>
      <c r="BW216" s="68"/>
      <c r="BX216" s="68"/>
      <c r="BY216" s="68"/>
      <c r="BZ216" s="68"/>
      <c r="CA216" s="68"/>
      <c r="CB216" s="68"/>
      <c r="CC216" s="68"/>
      <c r="CD216" s="68"/>
      <c r="CE216" s="68"/>
      <c r="CF216" s="68"/>
      <c r="CG216" s="68"/>
      <c r="CH216" s="68"/>
      <c r="CI216" s="68"/>
      <c r="CJ216" s="68"/>
      <c r="CK216" s="68"/>
      <c r="CL216" s="68"/>
      <c r="CM216" s="68"/>
      <c r="CN216" s="68"/>
      <c r="CO216" s="68"/>
      <c r="CP216" s="68"/>
      <c r="CQ216" s="66"/>
      <c r="CR216" s="66"/>
      <c r="CS216" s="66"/>
      <c r="CT216" s="68"/>
      <c r="CV216" s="11"/>
      <c r="CW216" s="15"/>
      <c r="CX216" s="11"/>
      <c r="CY216" s="11"/>
      <c r="CZ216" s="11"/>
      <c r="DA216" s="99" t="s">
        <v>658</v>
      </c>
      <c r="DB216" s="11" t="e">
        <f aca="false">VLOOKUP(DA216,$CT$12:$CU$326,2,0)</f>
        <v>#N/A</v>
      </c>
      <c r="DC216" s="11" t="e">
        <f aca="false">VLOOKUP(DA216,$CT$12:$CV$326,3,0)</f>
        <v>#N/A</v>
      </c>
      <c r="DD216" s="11"/>
      <c r="DE216" s="100" t="n">
        <v>1950</v>
      </c>
      <c r="DF216" s="11"/>
      <c r="DG216" s="11"/>
      <c r="DH216" s="11"/>
      <c r="DI216" s="11" t="s">
        <v>660</v>
      </c>
      <c r="DJ216" s="11" t="n">
        <f aca="false">E216</f>
        <v>0</v>
      </c>
      <c r="DK216" s="101" t="n">
        <f aca="false">D216</f>
        <v>2417.8</v>
      </c>
      <c r="DL216" s="11" t="n">
        <f aca="false">DK216*DJ216</f>
        <v>0</v>
      </c>
      <c r="DM216" s="11"/>
      <c r="DN216" s="11" t="n">
        <v>254</v>
      </c>
      <c r="DO216" s="11"/>
      <c r="DP216" s="11"/>
      <c r="DQ216" s="11"/>
      <c r="DR216" s="11"/>
      <c r="DS216" s="11"/>
      <c r="DT216" s="11"/>
      <c r="DU216" s="15"/>
      <c r="DV216" s="15"/>
      <c r="DW216" s="15"/>
      <c r="DX216" s="32"/>
      <c r="DY216" s="32"/>
      <c r="DZ216" s="32"/>
      <c r="EA216" s="32"/>
      <c r="EB216" s="102"/>
      <c r="EC216" s="102"/>
      <c r="ED216" s="102"/>
      <c r="EE216" s="102"/>
      <c r="EF216" s="102"/>
      <c r="EG216" s="88"/>
      <c r="EH216" s="88"/>
      <c r="EI216" s="88"/>
      <c r="EJ216" s="88"/>
      <c r="EK216" s="102"/>
      <c r="EL216" s="102"/>
      <c r="EM216" s="102"/>
      <c r="EN216" s="88"/>
      <c r="EO216" s="88"/>
      <c r="EP216" s="88"/>
      <c r="EQ216" s="88"/>
      <c r="ER216" s="88"/>
      <c r="ES216" s="88"/>
      <c r="ET216" s="88"/>
      <c r="EU216" s="88"/>
      <c r="EV216" s="88"/>
      <c r="EW216" s="88"/>
      <c r="EX216" s="88"/>
      <c r="EY216" s="88"/>
      <c r="EZ216" s="88"/>
      <c r="FA216" s="88"/>
      <c r="FB216" s="88"/>
      <c r="FC216" s="88"/>
      <c r="FD216" s="88"/>
      <c r="FE216" s="88"/>
      <c r="FF216" s="88"/>
      <c r="FG216" s="88"/>
      <c r="FH216" s="88"/>
      <c r="FI216" s="88"/>
      <c r="FJ216" s="88"/>
      <c r="FK216" s="88"/>
      <c r="FL216" s="88"/>
      <c r="FM216" s="88"/>
      <c r="FN216" s="88"/>
      <c r="FO216" s="88"/>
      <c r="FP216" s="88"/>
      <c r="FQ216" s="88"/>
      <c r="FR216" s="88"/>
      <c r="FS216" s="88"/>
      <c r="FT216" s="88"/>
      <c r="FU216" s="88"/>
      <c r="FV216" s="88"/>
      <c r="FW216" s="88"/>
      <c r="FX216" s="88"/>
      <c r="FY216" s="88"/>
      <c r="FZ216" s="88"/>
      <c r="GA216" s="88"/>
      <c r="GB216" s="88"/>
      <c r="GC216" s="88"/>
      <c r="GD216" s="88"/>
      <c r="GE216" s="88"/>
      <c r="GF216" s="88"/>
      <c r="GG216" s="88"/>
      <c r="GH216" s="88"/>
      <c r="GI216" s="88"/>
      <c r="GJ216" s="88"/>
      <c r="GK216" s="88"/>
      <c r="GL216" s="88"/>
      <c r="GM216" s="103"/>
      <c r="GN216" s="88"/>
      <c r="GO216" s="104" t="n">
        <f aca="false">C216+2</f>
        <v>122.89</v>
      </c>
      <c r="GP216" s="105" t="n">
        <f aca="false">GO216*20</f>
        <v>2457.8</v>
      </c>
      <c r="GQ216" s="90"/>
      <c r="GR216" s="90"/>
      <c r="GS216" s="90"/>
      <c r="GT216" s="90"/>
      <c r="GU216" s="90"/>
      <c r="GV216" s="90"/>
      <c r="GW216" s="90"/>
      <c r="GX216" s="90"/>
      <c r="GY216" s="90"/>
      <c r="GZ216" s="90"/>
      <c r="HA216" s="88"/>
      <c r="HB216" s="88"/>
      <c r="HC216" s="88"/>
      <c r="HD216" s="88"/>
      <c r="HE216" s="88"/>
    </row>
    <row r="217" customFormat="false" ht="15" hidden="false" customHeight="false" outlineLevel="0" collapsed="false">
      <c r="A217" s="118" t="s">
        <v>661</v>
      </c>
      <c r="B217" s="112" t="s">
        <v>206</v>
      </c>
      <c r="C217" s="93" t="n">
        <v>125.6</v>
      </c>
      <c r="D217" s="116" t="n">
        <f aca="false">C217*20</f>
        <v>2512</v>
      </c>
      <c r="E217" s="94"/>
      <c r="F217" s="95" t="n">
        <f aca="false">E217*D217</f>
        <v>0</v>
      </c>
      <c r="G217" s="114" t="s">
        <v>662</v>
      </c>
      <c r="H217" s="64" t="s">
        <v>202</v>
      </c>
      <c r="I217" s="152" t="s">
        <v>203</v>
      </c>
      <c r="J217" s="67"/>
      <c r="K217" s="67"/>
      <c r="L217" s="97"/>
      <c r="M217" s="68"/>
      <c r="N217" s="67"/>
      <c r="O217" s="72"/>
      <c r="P217" s="72"/>
      <c r="Q217" s="68"/>
      <c r="R217" s="72"/>
      <c r="S217" s="72"/>
      <c r="T217" s="72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67"/>
      <c r="AT217" s="67"/>
      <c r="AU217" s="67"/>
      <c r="AV217" s="67"/>
      <c r="AW217" s="67"/>
      <c r="AX217" s="67"/>
      <c r="AY217" s="67"/>
      <c r="AZ217" s="66"/>
      <c r="BA217" s="66"/>
      <c r="BB217" s="66"/>
      <c r="BC217" s="66"/>
      <c r="BD217" s="66"/>
      <c r="BE217" s="68"/>
      <c r="BF217" s="68"/>
      <c r="BG217" s="68"/>
      <c r="BH217" s="68"/>
      <c r="BI217" s="68"/>
      <c r="BJ217" s="68"/>
      <c r="BK217" s="68"/>
      <c r="BL217" s="68"/>
      <c r="BM217" s="68"/>
      <c r="BN217" s="68"/>
      <c r="BO217" s="68"/>
      <c r="BP217" s="68"/>
      <c r="BQ217" s="68"/>
      <c r="BR217" s="68"/>
      <c r="BS217" s="68"/>
      <c r="BT217" s="68"/>
      <c r="BU217" s="68"/>
      <c r="BV217" s="68"/>
      <c r="BW217" s="68"/>
      <c r="BX217" s="68"/>
      <c r="BY217" s="68"/>
      <c r="BZ217" s="68"/>
      <c r="CA217" s="68"/>
      <c r="CB217" s="68"/>
      <c r="CC217" s="68"/>
      <c r="CD217" s="68"/>
      <c r="CE217" s="68"/>
      <c r="CF217" s="68"/>
      <c r="CG217" s="68"/>
      <c r="CH217" s="68"/>
      <c r="CI217" s="68"/>
      <c r="CJ217" s="68"/>
      <c r="CK217" s="68"/>
      <c r="CL217" s="68"/>
      <c r="CM217" s="68"/>
      <c r="CN217" s="68"/>
      <c r="CO217" s="68"/>
      <c r="CP217" s="68"/>
      <c r="CQ217" s="66"/>
      <c r="CR217" s="66"/>
      <c r="CS217" s="66"/>
      <c r="CT217" s="68"/>
      <c r="CV217" s="11"/>
      <c r="CW217" s="15"/>
      <c r="CX217" s="11"/>
      <c r="CY217" s="11"/>
      <c r="CZ217" s="11"/>
      <c r="DA217" s="99" t="s">
        <v>661</v>
      </c>
      <c r="DB217" s="11" t="e">
        <f aca="false">VLOOKUP(DA217,$CT$12:$CU$326,2,0)</f>
        <v>#N/A</v>
      </c>
      <c r="DC217" s="11" t="e">
        <f aca="false">VLOOKUP(DA217,$CT$12:$CV$326,3,0)</f>
        <v>#N/A</v>
      </c>
      <c r="DD217" s="11"/>
      <c r="DE217" s="100" t="n">
        <v>1950</v>
      </c>
      <c r="DF217" s="11"/>
      <c r="DG217" s="11"/>
      <c r="DH217" s="11"/>
      <c r="DI217" s="11" t="s">
        <v>663</v>
      </c>
      <c r="DJ217" s="11" t="n">
        <f aca="false">E217</f>
        <v>0</v>
      </c>
      <c r="DK217" s="101" t="n">
        <f aca="false">D217</f>
        <v>2512</v>
      </c>
      <c r="DL217" s="11" t="n">
        <f aca="false">DK217*DJ217</f>
        <v>0</v>
      </c>
      <c r="DM217" s="11"/>
      <c r="DN217" s="11" t="n">
        <v>255</v>
      </c>
      <c r="DO217" s="11"/>
      <c r="DP217" s="11"/>
      <c r="DQ217" s="11"/>
      <c r="DR217" s="11"/>
      <c r="DS217" s="11"/>
      <c r="DT217" s="11"/>
      <c r="DU217" s="15"/>
      <c r="DV217" s="15"/>
      <c r="DW217" s="15"/>
      <c r="DX217" s="32"/>
      <c r="DY217" s="32"/>
      <c r="DZ217" s="32"/>
      <c r="EA217" s="32"/>
      <c r="EB217" s="102"/>
      <c r="EC217" s="102"/>
      <c r="ED217" s="102"/>
      <c r="EE217" s="102"/>
      <c r="EF217" s="102"/>
      <c r="EG217" s="88"/>
      <c r="EH217" s="88"/>
      <c r="EI217" s="88"/>
      <c r="EJ217" s="88"/>
      <c r="EK217" s="102"/>
      <c r="EL217" s="102"/>
      <c r="EM217" s="102"/>
      <c r="EN217" s="88"/>
      <c r="EO217" s="88"/>
      <c r="EP217" s="88"/>
      <c r="EQ217" s="88"/>
      <c r="ER217" s="88"/>
      <c r="ES217" s="88"/>
      <c r="ET217" s="88"/>
      <c r="EU217" s="88"/>
      <c r="EV217" s="88"/>
      <c r="EW217" s="88"/>
      <c r="EX217" s="88"/>
      <c r="EY217" s="88"/>
      <c r="EZ217" s="88"/>
      <c r="FA217" s="88"/>
      <c r="FB217" s="88"/>
      <c r="FC217" s="88"/>
      <c r="FD217" s="88"/>
      <c r="FE217" s="88"/>
      <c r="FF217" s="88"/>
      <c r="FG217" s="88"/>
      <c r="FH217" s="88"/>
      <c r="FI217" s="88"/>
      <c r="FJ217" s="88"/>
      <c r="FK217" s="88"/>
      <c r="FL217" s="88"/>
      <c r="FM217" s="88"/>
      <c r="FN217" s="88"/>
      <c r="FO217" s="88"/>
      <c r="FP217" s="88"/>
      <c r="FQ217" s="88"/>
      <c r="FR217" s="88"/>
      <c r="FS217" s="88"/>
      <c r="FT217" s="88"/>
      <c r="FU217" s="88"/>
      <c r="FV217" s="88"/>
      <c r="FW217" s="88"/>
      <c r="FX217" s="88"/>
      <c r="FY217" s="88"/>
      <c r="FZ217" s="88"/>
      <c r="GA217" s="88"/>
      <c r="GB217" s="88"/>
      <c r="GC217" s="88"/>
      <c r="GD217" s="88"/>
      <c r="GE217" s="88"/>
      <c r="GF217" s="88"/>
      <c r="GG217" s="88"/>
      <c r="GH217" s="88"/>
      <c r="GI217" s="88"/>
      <c r="GJ217" s="88"/>
      <c r="GK217" s="88"/>
      <c r="GL217" s="88"/>
      <c r="GM217" s="103"/>
      <c r="GN217" s="88"/>
      <c r="GO217" s="104" t="n">
        <f aca="false">C217+2</f>
        <v>127.6</v>
      </c>
      <c r="GP217" s="105" t="n">
        <f aca="false">GO217*20</f>
        <v>2552</v>
      </c>
      <c r="GQ217" s="90"/>
      <c r="GR217" s="90"/>
      <c r="GS217" s="90"/>
      <c r="GT217" s="90"/>
      <c r="GU217" s="90"/>
      <c r="GV217" s="90"/>
      <c r="GW217" s="90"/>
      <c r="GX217" s="90"/>
      <c r="GY217" s="90"/>
      <c r="GZ217" s="90"/>
      <c r="HA217" s="88"/>
      <c r="HB217" s="88"/>
      <c r="HC217" s="88"/>
      <c r="HD217" s="88"/>
      <c r="HE217" s="88"/>
    </row>
    <row r="218" customFormat="false" ht="15" hidden="false" customHeight="true" outlineLevel="0" collapsed="false">
      <c r="A218" s="118" t="s">
        <v>664</v>
      </c>
      <c r="B218" s="112" t="s">
        <v>206</v>
      </c>
      <c r="C218" s="93" t="n">
        <v>78.5</v>
      </c>
      <c r="D218" s="116" t="n">
        <f aca="false">C218*20</f>
        <v>1570</v>
      </c>
      <c r="E218" s="94"/>
      <c r="F218" s="95" t="n">
        <f aca="false">E218*D218</f>
        <v>0</v>
      </c>
      <c r="G218" s="96" t="s">
        <v>665</v>
      </c>
      <c r="H218" s="64" t="s">
        <v>202</v>
      </c>
      <c r="I218" s="152" t="s">
        <v>203</v>
      </c>
      <c r="J218" s="67"/>
      <c r="K218" s="67"/>
      <c r="L218" s="97"/>
      <c r="M218" s="68"/>
      <c r="N218" s="67"/>
      <c r="O218" s="72"/>
      <c r="P218" s="72"/>
      <c r="Q218" s="68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  <c r="AE218" s="72"/>
      <c r="AF218" s="72"/>
      <c r="AG218" s="72"/>
      <c r="AH218" s="72"/>
      <c r="AI218" s="72"/>
      <c r="AJ218" s="72"/>
      <c r="AK218" s="72"/>
      <c r="AL218" s="72"/>
      <c r="AM218" s="72"/>
      <c r="AN218" s="72"/>
      <c r="AO218" s="72"/>
      <c r="AP218" s="72"/>
      <c r="AQ218" s="72"/>
      <c r="AR218" s="72"/>
      <c r="AS218" s="67"/>
      <c r="AT218" s="67"/>
      <c r="AU218" s="67"/>
      <c r="AV218" s="67"/>
      <c r="AW218" s="67"/>
      <c r="AX218" s="67"/>
      <c r="AY218" s="67"/>
      <c r="AZ218" s="66"/>
      <c r="BA218" s="66"/>
      <c r="BB218" s="66"/>
      <c r="BC218" s="66"/>
      <c r="BD218" s="66"/>
      <c r="BE218" s="68"/>
      <c r="BF218" s="68"/>
      <c r="BG218" s="68"/>
      <c r="BH218" s="68"/>
      <c r="BI218" s="68"/>
      <c r="BJ218" s="68"/>
      <c r="BK218" s="68"/>
      <c r="BL218" s="68"/>
      <c r="BM218" s="68"/>
      <c r="BN218" s="68"/>
      <c r="BO218" s="68"/>
      <c r="BP218" s="68"/>
      <c r="BQ218" s="68"/>
      <c r="BR218" s="68"/>
      <c r="BS218" s="68"/>
      <c r="BT218" s="68"/>
      <c r="BU218" s="68"/>
      <c r="BV218" s="68"/>
      <c r="BW218" s="68"/>
      <c r="BX218" s="68"/>
      <c r="BY218" s="68"/>
      <c r="BZ218" s="68"/>
      <c r="CA218" s="68"/>
      <c r="CB218" s="68"/>
      <c r="CC218" s="68"/>
      <c r="CD218" s="68"/>
      <c r="CE218" s="68"/>
      <c r="CF218" s="68"/>
      <c r="CG218" s="68"/>
      <c r="CH218" s="68"/>
      <c r="CI218" s="68"/>
      <c r="CJ218" s="68"/>
      <c r="CK218" s="68"/>
      <c r="CL218" s="68"/>
      <c r="CM218" s="68"/>
      <c r="CN218" s="68"/>
      <c r="CO218" s="68"/>
      <c r="CP218" s="68"/>
      <c r="CQ218" s="66"/>
      <c r="CR218" s="66"/>
      <c r="CS218" s="66"/>
      <c r="CT218" s="68"/>
      <c r="CV218" s="11"/>
      <c r="CW218" s="15"/>
      <c r="CX218" s="11"/>
      <c r="CY218" s="11"/>
      <c r="CZ218" s="11"/>
      <c r="DA218" s="99" t="s">
        <v>664</v>
      </c>
      <c r="DB218" s="11" t="e">
        <f aca="false">VLOOKUP(DA218,$CT$12:$CU$326,2,0)</f>
        <v>#N/A</v>
      </c>
      <c r="DC218" s="11" t="e">
        <f aca="false">VLOOKUP(DA218,$CT$12:$CV$326,3,0)</f>
        <v>#N/A</v>
      </c>
      <c r="DD218" s="11"/>
      <c r="DE218" s="100" t="n">
        <v>1092</v>
      </c>
      <c r="DF218" s="11"/>
      <c r="DG218" s="11"/>
      <c r="DH218" s="11"/>
      <c r="DI218" s="11" t="s">
        <v>666</v>
      </c>
      <c r="DJ218" s="11" t="n">
        <f aca="false">E218</f>
        <v>0</v>
      </c>
      <c r="DK218" s="101" t="n">
        <f aca="false">D218</f>
        <v>1570</v>
      </c>
      <c r="DL218" s="11" t="n">
        <f aca="false">DK218*DJ218</f>
        <v>0</v>
      </c>
      <c r="DM218" s="11"/>
      <c r="DN218" s="11" t="n">
        <v>256</v>
      </c>
      <c r="DO218" s="11"/>
      <c r="DP218" s="11"/>
      <c r="DQ218" s="11"/>
      <c r="DR218" s="11"/>
      <c r="DS218" s="11"/>
      <c r="DT218" s="11"/>
      <c r="DU218" s="15"/>
      <c r="DV218" s="15"/>
      <c r="DW218" s="15"/>
      <c r="DX218" s="32"/>
      <c r="DY218" s="32"/>
      <c r="DZ218" s="32"/>
      <c r="EA218" s="32"/>
      <c r="EB218" s="102"/>
      <c r="EC218" s="102"/>
      <c r="ED218" s="102"/>
      <c r="EE218" s="102"/>
      <c r="EF218" s="102"/>
      <c r="EG218" s="88"/>
      <c r="EH218" s="88"/>
      <c r="EI218" s="88"/>
      <c r="EJ218" s="88"/>
      <c r="EK218" s="102"/>
      <c r="EL218" s="102"/>
      <c r="EM218" s="102"/>
      <c r="EN218" s="88"/>
      <c r="EO218" s="88"/>
      <c r="EP218" s="88"/>
      <c r="EQ218" s="88"/>
      <c r="ER218" s="88"/>
      <c r="ES218" s="88"/>
      <c r="ET218" s="88"/>
      <c r="EU218" s="88"/>
      <c r="EV218" s="88"/>
      <c r="EW218" s="88"/>
      <c r="EX218" s="88"/>
      <c r="EY218" s="88"/>
      <c r="EZ218" s="88"/>
      <c r="FA218" s="88"/>
      <c r="FB218" s="88"/>
      <c r="FC218" s="88"/>
      <c r="FD218" s="88"/>
      <c r="FE218" s="88"/>
      <c r="FF218" s="88"/>
      <c r="FG218" s="88"/>
      <c r="FH218" s="88"/>
      <c r="FI218" s="88"/>
      <c r="FJ218" s="88"/>
      <c r="FK218" s="88"/>
      <c r="FL218" s="88"/>
      <c r="FM218" s="88"/>
      <c r="FN218" s="88"/>
      <c r="FO218" s="88"/>
      <c r="FP218" s="88"/>
      <c r="FQ218" s="88"/>
      <c r="FR218" s="88"/>
      <c r="FS218" s="88"/>
      <c r="FT218" s="88"/>
      <c r="FU218" s="88"/>
      <c r="FV218" s="88"/>
      <c r="FW218" s="88"/>
      <c r="FX218" s="88"/>
      <c r="FY218" s="88"/>
      <c r="FZ218" s="88"/>
      <c r="GA218" s="88"/>
      <c r="GB218" s="88"/>
      <c r="GC218" s="88"/>
      <c r="GD218" s="88"/>
      <c r="GE218" s="88"/>
      <c r="GF218" s="88"/>
      <c r="GG218" s="88"/>
      <c r="GH218" s="88"/>
      <c r="GI218" s="88"/>
      <c r="GJ218" s="88"/>
      <c r="GK218" s="88"/>
      <c r="GL218" s="88"/>
      <c r="GM218" s="103"/>
      <c r="GN218" s="88"/>
      <c r="GO218" s="104" t="n">
        <f aca="false">C218+2</f>
        <v>80.5</v>
      </c>
      <c r="GP218" s="105" t="n">
        <f aca="false">GO218*20</f>
        <v>1610</v>
      </c>
      <c r="GQ218" s="90"/>
      <c r="GR218" s="90"/>
      <c r="GS218" s="90"/>
      <c r="GT218" s="90"/>
      <c r="GU218" s="90"/>
      <c r="GV218" s="90"/>
      <c r="GW218" s="90"/>
      <c r="GX218" s="90"/>
      <c r="GY218" s="90"/>
      <c r="GZ218" s="90"/>
      <c r="HA218" s="88"/>
      <c r="HB218" s="88"/>
      <c r="HC218" s="88"/>
      <c r="HD218" s="88"/>
      <c r="HE218" s="88"/>
    </row>
    <row r="219" customFormat="false" ht="15" hidden="false" customHeight="true" outlineLevel="0" collapsed="false">
      <c r="A219" s="91" t="s">
        <v>667</v>
      </c>
      <c r="B219" s="131" t="s">
        <v>206</v>
      </c>
      <c r="C219" s="93" t="n">
        <v>54.95</v>
      </c>
      <c r="D219" s="116" t="n">
        <f aca="false">C219*20</f>
        <v>1099</v>
      </c>
      <c r="E219" s="94"/>
      <c r="F219" s="95" t="n">
        <f aca="false">E219*D219</f>
        <v>0</v>
      </c>
      <c r="G219" s="114" t="s">
        <v>668</v>
      </c>
      <c r="H219" s="64" t="s">
        <v>202</v>
      </c>
      <c r="I219" s="152" t="s">
        <v>203</v>
      </c>
      <c r="J219" s="67"/>
      <c r="K219" s="67"/>
      <c r="L219" s="97"/>
      <c r="M219" s="75"/>
      <c r="N219" s="128"/>
      <c r="O219" s="127"/>
      <c r="P219" s="127"/>
      <c r="Q219" s="75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  <c r="AC219" s="127"/>
      <c r="AD219" s="127"/>
      <c r="AE219" s="127"/>
      <c r="AF219" s="127"/>
      <c r="AG219" s="127"/>
      <c r="AH219" s="127"/>
      <c r="AI219" s="127"/>
      <c r="AJ219" s="127"/>
      <c r="AK219" s="127"/>
      <c r="AL219" s="127"/>
      <c r="AM219" s="127"/>
      <c r="AN219" s="127"/>
      <c r="AO219" s="127"/>
      <c r="AP219" s="127"/>
      <c r="AQ219" s="127"/>
      <c r="AR219" s="127"/>
      <c r="AS219" s="127"/>
      <c r="AT219" s="127"/>
      <c r="AU219" s="127"/>
      <c r="AV219" s="127"/>
      <c r="AW219" s="127"/>
      <c r="AX219" s="127"/>
      <c r="AY219" s="127"/>
      <c r="AZ219" s="75"/>
      <c r="BA219" s="75"/>
      <c r="BB219" s="75"/>
      <c r="BC219" s="75"/>
      <c r="BD219" s="75"/>
      <c r="BE219" s="75"/>
      <c r="BF219" s="75"/>
      <c r="BG219" s="75"/>
      <c r="BH219" s="75"/>
      <c r="BI219" s="75"/>
      <c r="BJ219" s="75"/>
      <c r="BK219" s="75"/>
      <c r="BL219" s="75"/>
      <c r="BM219" s="75"/>
      <c r="BN219" s="75"/>
      <c r="BO219" s="75"/>
      <c r="BP219" s="75"/>
      <c r="BQ219" s="75"/>
      <c r="BR219" s="75"/>
      <c r="BS219" s="75"/>
      <c r="BT219" s="75"/>
      <c r="BU219" s="75"/>
      <c r="BV219" s="75"/>
      <c r="BW219" s="75"/>
      <c r="BX219" s="75"/>
      <c r="BY219" s="75"/>
      <c r="BZ219" s="75"/>
      <c r="CA219" s="75"/>
      <c r="CB219" s="75"/>
      <c r="CC219" s="75"/>
      <c r="CD219" s="75"/>
      <c r="CE219" s="75"/>
      <c r="CF219" s="75"/>
      <c r="CG219" s="75"/>
      <c r="CH219" s="75"/>
      <c r="CI219" s="75"/>
      <c r="CJ219" s="75"/>
      <c r="CK219" s="75"/>
      <c r="CL219" s="75"/>
      <c r="CM219" s="75"/>
      <c r="CN219" s="75"/>
      <c r="CO219" s="75"/>
      <c r="CP219" s="75"/>
      <c r="CQ219" s="76"/>
      <c r="CR219" s="76"/>
      <c r="CS219" s="76"/>
      <c r="CT219" s="75"/>
      <c r="CV219" s="11"/>
      <c r="CW219" s="15"/>
      <c r="CX219" s="11"/>
      <c r="CY219" s="11"/>
      <c r="CZ219" s="11"/>
      <c r="DA219" s="99" t="s">
        <v>667</v>
      </c>
      <c r="DB219" s="11" t="e">
        <f aca="false">VLOOKUP(DA219,$CT$12:$CU$326,2,0)</f>
        <v>#N/A</v>
      </c>
      <c r="DC219" s="11" t="e">
        <f aca="false">VLOOKUP(DA219,$CT$12:$CV$326,3,0)</f>
        <v>#N/A</v>
      </c>
      <c r="DD219" s="11"/>
      <c r="DE219" s="100" t="n">
        <v>910</v>
      </c>
      <c r="DF219" s="11"/>
      <c r="DG219" s="11"/>
      <c r="DH219" s="11"/>
      <c r="DI219" s="11" t="s">
        <v>669</v>
      </c>
      <c r="DJ219" s="11" t="n">
        <f aca="false">E219</f>
        <v>0</v>
      </c>
      <c r="DK219" s="101" t="n">
        <f aca="false">D219</f>
        <v>1099</v>
      </c>
      <c r="DL219" s="11" t="n">
        <f aca="false">DK219*DJ219</f>
        <v>0</v>
      </c>
      <c r="DM219" s="11"/>
      <c r="DN219" s="11" t="n">
        <v>257</v>
      </c>
      <c r="DO219" s="11"/>
      <c r="DP219" s="11"/>
      <c r="DQ219" s="11"/>
      <c r="DR219" s="11"/>
      <c r="DS219" s="11"/>
      <c r="DT219" s="11"/>
      <c r="DU219" s="15"/>
      <c r="DV219" s="15"/>
      <c r="DW219" s="15"/>
      <c r="DX219" s="32"/>
      <c r="DY219" s="32"/>
      <c r="DZ219" s="32"/>
      <c r="EA219" s="32"/>
      <c r="EB219" s="102"/>
      <c r="EC219" s="102"/>
      <c r="ED219" s="102"/>
      <c r="EE219" s="102"/>
      <c r="EF219" s="102"/>
      <c r="EG219" s="88"/>
      <c r="EH219" s="88"/>
      <c r="EI219" s="88"/>
      <c r="EJ219" s="88"/>
      <c r="EK219" s="102"/>
      <c r="EL219" s="102"/>
      <c r="EM219" s="102"/>
      <c r="EN219" s="88"/>
      <c r="EO219" s="88"/>
      <c r="EP219" s="88"/>
      <c r="EQ219" s="88"/>
      <c r="ER219" s="88"/>
      <c r="ES219" s="88"/>
      <c r="ET219" s="88"/>
      <c r="EU219" s="88"/>
      <c r="EV219" s="88"/>
      <c r="EW219" s="88"/>
      <c r="EX219" s="88"/>
      <c r="EY219" s="88"/>
      <c r="EZ219" s="88"/>
      <c r="FA219" s="88"/>
      <c r="FB219" s="88"/>
      <c r="FC219" s="88"/>
      <c r="FD219" s="88"/>
      <c r="FE219" s="88"/>
      <c r="FF219" s="88"/>
      <c r="FG219" s="88"/>
      <c r="FH219" s="88"/>
      <c r="FI219" s="88"/>
      <c r="FJ219" s="88"/>
      <c r="FK219" s="88"/>
      <c r="FL219" s="88"/>
      <c r="FM219" s="88"/>
      <c r="FN219" s="88"/>
      <c r="FO219" s="88"/>
      <c r="FP219" s="88"/>
      <c r="FQ219" s="88"/>
      <c r="FR219" s="88"/>
      <c r="FS219" s="88"/>
      <c r="FT219" s="88"/>
      <c r="FU219" s="88"/>
      <c r="FV219" s="88"/>
      <c r="FW219" s="88"/>
      <c r="FX219" s="88"/>
      <c r="FY219" s="88"/>
      <c r="FZ219" s="88"/>
      <c r="GA219" s="88"/>
      <c r="GB219" s="88"/>
      <c r="GC219" s="88"/>
      <c r="GD219" s="88"/>
      <c r="GE219" s="88"/>
      <c r="GF219" s="88"/>
      <c r="GG219" s="88"/>
      <c r="GH219" s="88"/>
      <c r="GI219" s="88"/>
      <c r="GJ219" s="88"/>
      <c r="GK219" s="88"/>
      <c r="GL219" s="88"/>
      <c r="GM219" s="88"/>
      <c r="GN219" s="88"/>
      <c r="GO219" s="104" t="n">
        <f aca="false">C219+2</f>
        <v>56.95</v>
      </c>
      <c r="GP219" s="105" t="n">
        <f aca="false">GO219*20</f>
        <v>1139</v>
      </c>
      <c r="GQ219" s="90"/>
      <c r="GR219" s="90"/>
      <c r="GS219" s="90"/>
      <c r="GT219" s="90"/>
      <c r="GU219" s="90"/>
      <c r="GV219" s="88"/>
      <c r="GW219" s="88"/>
      <c r="GX219" s="88"/>
      <c r="GY219" s="88"/>
      <c r="GZ219" s="88"/>
      <c r="HA219" s="88"/>
      <c r="HB219" s="88"/>
      <c r="HC219" s="88"/>
      <c r="HD219" s="88"/>
      <c r="HE219" s="88"/>
    </row>
    <row r="220" customFormat="false" ht="15" hidden="false" customHeight="true" outlineLevel="0" collapsed="false">
      <c r="A220" s="118" t="s">
        <v>670</v>
      </c>
      <c r="B220" s="92" t="s">
        <v>206</v>
      </c>
      <c r="C220" s="93" t="n">
        <v>135.02</v>
      </c>
      <c r="D220" s="116" t="n">
        <f aca="false">C220*20</f>
        <v>2700.4</v>
      </c>
      <c r="E220" s="94"/>
      <c r="F220" s="95" t="n">
        <f aca="false">E220*D220</f>
        <v>0</v>
      </c>
      <c r="G220" s="123" t="n">
        <v>4607164066826</v>
      </c>
      <c r="H220" s="64" t="s">
        <v>202</v>
      </c>
      <c r="I220" s="152" t="s">
        <v>203</v>
      </c>
      <c r="J220" s="67"/>
      <c r="K220" s="67"/>
      <c r="L220" s="97"/>
      <c r="M220" s="68"/>
      <c r="N220" s="67"/>
      <c r="O220" s="72"/>
      <c r="P220" s="72"/>
      <c r="Q220" s="68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  <c r="AC220" s="72"/>
      <c r="AD220" s="72"/>
      <c r="AE220" s="72"/>
      <c r="AF220" s="72"/>
      <c r="AG220" s="72"/>
      <c r="AH220" s="72"/>
      <c r="AI220" s="72"/>
      <c r="AJ220" s="72"/>
      <c r="AK220" s="72"/>
      <c r="AL220" s="72"/>
      <c r="AM220" s="72"/>
      <c r="AN220" s="72"/>
      <c r="AO220" s="72"/>
      <c r="AP220" s="72"/>
      <c r="AQ220" s="72"/>
      <c r="AR220" s="72"/>
      <c r="AS220" s="67"/>
      <c r="AT220" s="67"/>
      <c r="AU220" s="67"/>
      <c r="AV220" s="67"/>
      <c r="AW220" s="67"/>
      <c r="AX220" s="67"/>
      <c r="AY220" s="67"/>
      <c r="AZ220" s="66"/>
      <c r="BA220" s="66"/>
      <c r="BB220" s="66"/>
      <c r="BC220" s="66"/>
      <c r="BD220" s="66"/>
      <c r="BE220" s="68"/>
      <c r="BF220" s="68"/>
      <c r="BG220" s="68"/>
      <c r="BH220" s="68"/>
      <c r="BI220" s="68"/>
      <c r="BJ220" s="68"/>
      <c r="BK220" s="68"/>
      <c r="BL220" s="68"/>
      <c r="BM220" s="68"/>
      <c r="BN220" s="68"/>
      <c r="BO220" s="68"/>
      <c r="BP220" s="68"/>
      <c r="BQ220" s="68"/>
      <c r="BR220" s="68"/>
      <c r="BS220" s="68"/>
      <c r="BT220" s="68"/>
      <c r="BU220" s="68"/>
      <c r="BV220" s="68"/>
      <c r="BW220" s="68"/>
      <c r="BX220" s="68"/>
      <c r="BY220" s="68"/>
      <c r="BZ220" s="68"/>
      <c r="CA220" s="68"/>
      <c r="CB220" s="68"/>
      <c r="CC220" s="68"/>
      <c r="CD220" s="68"/>
      <c r="CE220" s="68"/>
      <c r="CF220" s="68"/>
      <c r="CG220" s="68"/>
      <c r="CH220" s="68"/>
      <c r="CI220" s="68"/>
      <c r="CJ220" s="68"/>
      <c r="CK220" s="68"/>
      <c r="CL220" s="68"/>
      <c r="CM220" s="68"/>
      <c r="CN220" s="68"/>
      <c r="CO220" s="68"/>
      <c r="CP220" s="68"/>
      <c r="CQ220" s="66"/>
      <c r="CR220" s="66"/>
      <c r="CS220" s="66"/>
      <c r="CT220" s="68"/>
      <c r="CV220" s="11"/>
      <c r="CW220" s="15"/>
      <c r="CX220" s="11"/>
      <c r="CY220" s="11"/>
      <c r="CZ220" s="11"/>
      <c r="DA220" s="99" t="s">
        <v>671</v>
      </c>
      <c r="DB220" s="11" t="e">
        <f aca="false">VLOOKUP(DA220,$CT$12:$CU$326,2,0)</f>
        <v>#N/A</v>
      </c>
      <c r="DC220" s="11" t="e">
        <f aca="false">VLOOKUP(DA220,$CT$12:$CV$326,3,0)</f>
        <v>#N/A</v>
      </c>
      <c r="DD220" s="11"/>
      <c r="DE220" s="100" t="n">
        <v>1950</v>
      </c>
      <c r="DF220" s="11"/>
      <c r="DG220" s="11"/>
      <c r="DH220" s="11"/>
      <c r="DI220" s="11" t="s">
        <v>672</v>
      </c>
      <c r="DJ220" s="11" t="n">
        <f aca="false">E220</f>
        <v>0</v>
      </c>
      <c r="DK220" s="101" t="n">
        <f aca="false">D220</f>
        <v>2700.4</v>
      </c>
      <c r="DL220" s="11" t="n">
        <f aca="false">DK220*DJ220</f>
        <v>0</v>
      </c>
      <c r="DM220" s="11"/>
      <c r="DN220" s="11" t="n">
        <v>258</v>
      </c>
      <c r="DO220" s="11"/>
      <c r="DP220" s="11"/>
      <c r="DQ220" s="11"/>
      <c r="DR220" s="11"/>
      <c r="DS220" s="11"/>
      <c r="DT220" s="11"/>
      <c r="DU220" s="15"/>
      <c r="DV220" s="15"/>
      <c r="DW220" s="15"/>
      <c r="DX220" s="32"/>
      <c r="DY220" s="32"/>
      <c r="DZ220" s="32"/>
      <c r="EA220" s="32"/>
      <c r="EB220" s="102"/>
      <c r="EC220" s="102"/>
      <c r="ED220" s="102"/>
      <c r="EE220" s="102"/>
      <c r="EF220" s="102"/>
      <c r="EG220" s="88"/>
      <c r="EH220" s="88"/>
      <c r="EI220" s="88"/>
      <c r="EJ220" s="88"/>
      <c r="EK220" s="102"/>
      <c r="EL220" s="102"/>
      <c r="EM220" s="102"/>
      <c r="EN220" s="88"/>
      <c r="EO220" s="88"/>
      <c r="EP220" s="88"/>
      <c r="EQ220" s="88"/>
      <c r="ER220" s="88"/>
      <c r="ES220" s="88"/>
      <c r="ET220" s="88"/>
      <c r="EU220" s="88"/>
      <c r="EV220" s="88"/>
      <c r="EW220" s="88"/>
      <c r="EX220" s="88"/>
      <c r="EY220" s="88"/>
      <c r="EZ220" s="88"/>
      <c r="FA220" s="88"/>
      <c r="FB220" s="88"/>
      <c r="FC220" s="88"/>
      <c r="FD220" s="88"/>
      <c r="FE220" s="88"/>
      <c r="FF220" s="88"/>
      <c r="FG220" s="88"/>
      <c r="FH220" s="88"/>
      <c r="FI220" s="88"/>
      <c r="FJ220" s="88"/>
      <c r="FK220" s="88"/>
      <c r="FL220" s="88"/>
      <c r="FM220" s="88"/>
      <c r="FN220" s="88"/>
      <c r="FO220" s="88"/>
      <c r="FP220" s="88"/>
      <c r="FQ220" s="88"/>
      <c r="FR220" s="88"/>
      <c r="FS220" s="88"/>
      <c r="FT220" s="88"/>
      <c r="FU220" s="88"/>
      <c r="FV220" s="88"/>
      <c r="FW220" s="88"/>
      <c r="FX220" s="88"/>
      <c r="FY220" s="88"/>
      <c r="FZ220" s="88"/>
      <c r="GA220" s="88"/>
      <c r="GB220" s="88"/>
      <c r="GC220" s="88"/>
      <c r="GD220" s="88"/>
      <c r="GE220" s="88"/>
      <c r="GF220" s="88"/>
      <c r="GG220" s="88"/>
      <c r="GH220" s="88"/>
      <c r="GI220" s="88"/>
      <c r="GJ220" s="88"/>
      <c r="GK220" s="88"/>
      <c r="GL220" s="88"/>
      <c r="GM220" s="103"/>
      <c r="GN220" s="88"/>
      <c r="GO220" s="104" t="n">
        <f aca="false">C220+2</f>
        <v>137.02</v>
      </c>
      <c r="GP220" s="105" t="n">
        <f aca="false">GO220*20</f>
        <v>2740.4</v>
      </c>
      <c r="GQ220" s="90"/>
      <c r="GR220" s="90"/>
      <c r="GS220" s="90"/>
      <c r="GT220" s="90"/>
      <c r="GU220" s="90"/>
      <c r="GV220" s="90"/>
      <c r="GW220" s="90"/>
      <c r="GX220" s="90"/>
      <c r="GY220" s="90"/>
      <c r="GZ220" s="90"/>
      <c r="HA220" s="88"/>
      <c r="HB220" s="88"/>
      <c r="HC220" s="88"/>
      <c r="HD220" s="88"/>
      <c r="HE220" s="88"/>
    </row>
    <row r="221" customFormat="false" ht="15" hidden="false" customHeight="true" outlineLevel="0" collapsed="false">
      <c r="A221" s="118" t="s">
        <v>673</v>
      </c>
      <c r="B221" s="112" t="s">
        <v>302</v>
      </c>
      <c r="C221" s="93" t="n">
        <v>53.38</v>
      </c>
      <c r="D221" s="116" t="n">
        <f aca="false">C221*20</f>
        <v>1067.6</v>
      </c>
      <c r="E221" s="94"/>
      <c r="F221" s="95" t="n">
        <f aca="false">E221*D221</f>
        <v>0</v>
      </c>
      <c r="G221" s="114" t="s">
        <v>674</v>
      </c>
      <c r="H221" s="64" t="s">
        <v>202</v>
      </c>
      <c r="I221" s="152" t="s">
        <v>203</v>
      </c>
      <c r="J221" s="67"/>
      <c r="K221" s="67"/>
      <c r="L221" s="97"/>
      <c r="M221" s="68"/>
      <c r="N221" s="67"/>
      <c r="O221" s="72"/>
      <c r="P221" s="72"/>
      <c r="Q221" s="68"/>
      <c r="R221" s="72"/>
      <c r="S221" s="72"/>
      <c r="T221" s="72"/>
      <c r="U221" s="72"/>
      <c r="V221" s="72"/>
      <c r="W221" s="72"/>
      <c r="X221" s="72"/>
      <c r="Y221" s="72"/>
      <c r="Z221" s="72"/>
      <c r="AA221" s="72"/>
      <c r="AB221" s="72"/>
      <c r="AC221" s="72"/>
      <c r="AD221" s="72"/>
      <c r="AE221" s="72"/>
      <c r="AF221" s="72"/>
      <c r="AG221" s="72"/>
      <c r="AH221" s="72"/>
      <c r="AI221" s="72"/>
      <c r="AJ221" s="72"/>
      <c r="AK221" s="72"/>
      <c r="AL221" s="72"/>
      <c r="AM221" s="72"/>
      <c r="AN221" s="72"/>
      <c r="AO221" s="72"/>
      <c r="AP221" s="72"/>
      <c r="AQ221" s="72"/>
      <c r="AR221" s="72"/>
      <c r="AS221" s="67"/>
      <c r="AT221" s="67"/>
      <c r="AU221" s="67"/>
      <c r="AV221" s="67"/>
      <c r="AW221" s="67"/>
      <c r="AX221" s="67"/>
      <c r="AY221" s="67"/>
      <c r="AZ221" s="66"/>
      <c r="BA221" s="66"/>
      <c r="BB221" s="66"/>
      <c r="BC221" s="66"/>
      <c r="BD221" s="66"/>
      <c r="BE221" s="68"/>
      <c r="BF221" s="68"/>
      <c r="BG221" s="68"/>
      <c r="BH221" s="68"/>
      <c r="BI221" s="68"/>
      <c r="BJ221" s="68"/>
      <c r="BK221" s="68"/>
      <c r="BL221" s="68"/>
      <c r="BM221" s="68"/>
      <c r="BN221" s="68"/>
      <c r="BO221" s="68"/>
      <c r="BP221" s="68"/>
      <c r="BQ221" s="68"/>
      <c r="BR221" s="68"/>
      <c r="BS221" s="68"/>
      <c r="BT221" s="68"/>
      <c r="BU221" s="68"/>
      <c r="BV221" s="68"/>
      <c r="BW221" s="68"/>
      <c r="BX221" s="68"/>
      <c r="BY221" s="68"/>
      <c r="BZ221" s="68"/>
      <c r="CA221" s="68"/>
      <c r="CB221" s="68"/>
      <c r="CC221" s="68"/>
      <c r="CD221" s="68"/>
      <c r="CE221" s="68"/>
      <c r="CF221" s="68"/>
      <c r="CG221" s="68"/>
      <c r="CH221" s="68"/>
      <c r="CI221" s="68"/>
      <c r="CJ221" s="68"/>
      <c r="CK221" s="68"/>
      <c r="CL221" s="68"/>
      <c r="CM221" s="68"/>
      <c r="CN221" s="68"/>
      <c r="CO221" s="68"/>
      <c r="CP221" s="68"/>
      <c r="CQ221" s="66"/>
      <c r="CR221" s="66"/>
      <c r="CS221" s="66"/>
      <c r="CT221" s="68"/>
      <c r="CV221" s="11"/>
      <c r="CW221" s="15"/>
      <c r="CX221" s="11"/>
      <c r="CY221" s="11"/>
      <c r="CZ221" s="11"/>
      <c r="DA221" s="99" t="s">
        <v>673</v>
      </c>
      <c r="DB221" s="11" t="e">
        <f aca="false">VLOOKUP(DA221,$CT$12:$CU$326,2,0)</f>
        <v>#N/A</v>
      </c>
      <c r="DC221" s="11" t="e">
        <f aca="false">VLOOKUP(DA221,$CT$12:$CV$326,3,0)</f>
        <v>#N/A</v>
      </c>
      <c r="DD221" s="11"/>
      <c r="DE221" s="100" t="n">
        <v>884</v>
      </c>
      <c r="DF221" s="11"/>
      <c r="DG221" s="11"/>
      <c r="DH221" s="11"/>
      <c r="DI221" s="11" t="s">
        <v>675</v>
      </c>
      <c r="DJ221" s="11" t="n">
        <f aca="false">E221</f>
        <v>0</v>
      </c>
      <c r="DK221" s="101" t="n">
        <f aca="false">D221</f>
        <v>1067.6</v>
      </c>
      <c r="DL221" s="11" t="n">
        <f aca="false">DK221*DJ221</f>
        <v>0</v>
      </c>
      <c r="DM221" s="11"/>
      <c r="DN221" s="11" t="n">
        <v>261</v>
      </c>
      <c r="DO221" s="11"/>
      <c r="DP221" s="11"/>
      <c r="DQ221" s="11"/>
      <c r="DR221" s="11"/>
      <c r="DS221" s="11"/>
      <c r="DT221" s="11"/>
      <c r="DU221" s="15"/>
      <c r="DV221" s="15"/>
      <c r="DW221" s="15"/>
      <c r="DX221" s="32"/>
      <c r="DY221" s="32"/>
      <c r="DZ221" s="32"/>
      <c r="EA221" s="32"/>
      <c r="EB221" s="102"/>
      <c r="EC221" s="102"/>
      <c r="ED221" s="102"/>
      <c r="EE221" s="102"/>
      <c r="EF221" s="102"/>
      <c r="EG221" s="88"/>
      <c r="EH221" s="88"/>
      <c r="EI221" s="88"/>
      <c r="EJ221" s="88"/>
      <c r="EK221" s="102"/>
      <c r="EL221" s="102"/>
      <c r="EM221" s="102"/>
      <c r="EN221" s="88"/>
      <c r="EO221" s="88"/>
      <c r="EP221" s="88"/>
      <c r="EQ221" s="88"/>
      <c r="ER221" s="88"/>
      <c r="ES221" s="88"/>
      <c r="ET221" s="88"/>
      <c r="EU221" s="88"/>
      <c r="EV221" s="88"/>
      <c r="EW221" s="88"/>
      <c r="EX221" s="88"/>
      <c r="EY221" s="88"/>
      <c r="EZ221" s="88"/>
      <c r="FA221" s="88"/>
      <c r="FB221" s="88"/>
      <c r="FC221" s="88"/>
      <c r="FD221" s="88"/>
      <c r="FE221" s="88"/>
      <c r="FF221" s="88"/>
      <c r="FG221" s="88"/>
      <c r="FH221" s="88"/>
      <c r="FI221" s="88"/>
      <c r="FJ221" s="88"/>
      <c r="FK221" s="88"/>
      <c r="FL221" s="88"/>
      <c r="FM221" s="88"/>
      <c r="FN221" s="88"/>
      <c r="FO221" s="88"/>
      <c r="FP221" s="88"/>
      <c r="FQ221" s="88"/>
      <c r="FR221" s="88"/>
      <c r="FS221" s="88"/>
      <c r="FT221" s="88"/>
      <c r="FU221" s="88"/>
      <c r="FV221" s="88"/>
      <c r="FW221" s="88"/>
      <c r="FX221" s="88"/>
      <c r="FY221" s="88"/>
      <c r="FZ221" s="88"/>
      <c r="GA221" s="88"/>
      <c r="GB221" s="88"/>
      <c r="GC221" s="88"/>
      <c r="GD221" s="88"/>
      <c r="GE221" s="88"/>
      <c r="GF221" s="88"/>
      <c r="GG221" s="88"/>
      <c r="GH221" s="88"/>
      <c r="GI221" s="88"/>
      <c r="GJ221" s="88"/>
      <c r="GK221" s="88"/>
      <c r="GL221" s="88"/>
      <c r="GM221" s="103"/>
      <c r="GN221" s="88"/>
      <c r="GO221" s="104" t="n">
        <f aca="false">C221+2</f>
        <v>55.38</v>
      </c>
      <c r="GP221" s="105" t="n">
        <f aca="false">GO221*20</f>
        <v>1107.6</v>
      </c>
      <c r="GQ221" s="90"/>
      <c r="GR221" s="90"/>
      <c r="GS221" s="90"/>
      <c r="GT221" s="90"/>
      <c r="GU221" s="90"/>
      <c r="GV221" s="90"/>
      <c r="GW221" s="90"/>
      <c r="GX221" s="90"/>
      <c r="GY221" s="90"/>
      <c r="GZ221" s="90"/>
      <c r="HA221" s="88"/>
      <c r="HB221" s="88"/>
      <c r="HC221" s="88"/>
      <c r="HD221" s="88"/>
      <c r="HE221" s="88"/>
    </row>
    <row r="222" customFormat="false" ht="15" hidden="false" customHeight="true" outlineLevel="0" collapsed="false">
      <c r="A222" s="91" t="s">
        <v>676</v>
      </c>
      <c r="B222" s="112" t="s">
        <v>424</v>
      </c>
      <c r="C222" s="93" t="n">
        <v>56.52</v>
      </c>
      <c r="D222" s="116" t="n">
        <f aca="false">C222*20</f>
        <v>1130.4</v>
      </c>
      <c r="E222" s="94"/>
      <c r="F222" s="95" t="n">
        <f aca="false">E222*D222</f>
        <v>0</v>
      </c>
      <c r="G222" s="114" t="s">
        <v>677</v>
      </c>
      <c r="H222" s="64" t="s">
        <v>202</v>
      </c>
      <c r="I222" s="152" t="s">
        <v>203</v>
      </c>
      <c r="J222" s="67"/>
      <c r="K222" s="67"/>
      <c r="L222" s="97"/>
      <c r="M222" s="68"/>
      <c r="N222" s="67"/>
      <c r="O222" s="72"/>
      <c r="P222" s="72"/>
      <c r="Q222" s="68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72"/>
      <c r="AH222" s="72"/>
      <c r="AI222" s="72"/>
      <c r="AJ222" s="72"/>
      <c r="AK222" s="72"/>
      <c r="AL222" s="72"/>
      <c r="AM222" s="72"/>
      <c r="AN222" s="72"/>
      <c r="AO222" s="72"/>
      <c r="AP222" s="72"/>
      <c r="AQ222" s="72"/>
      <c r="AR222" s="72"/>
      <c r="AS222" s="67"/>
      <c r="AT222" s="67"/>
      <c r="AU222" s="67"/>
      <c r="AV222" s="67"/>
      <c r="AW222" s="67"/>
      <c r="AX222" s="67"/>
      <c r="AY222" s="67"/>
      <c r="AZ222" s="66"/>
      <c r="BA222" s="66"/>
      <c r="BB222" s="66"/>
      <c r="BC222" s="66"/>
      <c r="BD222" s="66"/>
      <c r="BE222" s="68"/>
      <c r="BF222" s="68"/>
      <c r="BG222" s="68"/>
      <c r="BH222" s="68"/>
      <c r="BI222" s="68"/>
      <c r="BJ222" s="68"/>
      <c r="BK222" s="68"/>
      <c r="BL222" s="68"/>
      <c r="BM222" s="68"/>
      <c r="BN222" s="68"/>
      <c r="BO222" s="68"/>
      <c r="BP222" s="68"/>
      <c r="BQ222" s="68"/>
      <c r="BR222" s="68"/>
      <c r="BS222" s="68"/>
      <c r="BT222" s="68"/>
      <c r="BU222" s="68"/>
      <c r="BV222" s="68"/>
      <c r="BW222" s="68"/>
      <c r="BX222" s="68"/>
      <c r="BY222" s="68"/>
      <c r="BZ222" s="68"/>
      <c r="CA222" s="68"/>
      <c r="CB222" s="68"/>
      <c r="CC222" s="68"/>
      <c r="CD222" s="68"/>
      <c r="CE222" s="68"/>
      <c r="CF222" s="68"/>
      <c r="CG222" s="68"/>
      <c r="CH222" s="68"/>
      <c r="CI222" s="68"/>
      <c r="CJ222" s="68"/>
      <c r="CK222" s="68"/>
      <c r="CL222" s="68"/>
      <c r="CM222" s="68"/>
      <c r="CN222" s="68"/>
      <c r="CO222" s="68"/>
      <c r="CP222" s="68"/>
      <c r="CQ222" s="66"/>
      <c r="CR222" s="66"/>
      <c r="CS222" s="66"/>
      <c r="CT222" s="68"/>
      <c r="CV222" s="11"/>
      <c r="CW222" s="15"/>
      <c r="CX222" s="11"/>
      <c r="CY222" s="11"/>
      <c r="CZ222" s="11"/>
      <c r="DA222" s="99" t="s">
        <v>676</v>
      </c>
      <c r="DB222" s="11" t="e">
        <f aca="false">VLOOKUP(DA222,$CT$12:$CU$326,2,0)</f>
        <v>#N/A</v>
      </c>
      <c r="DC222" s="11" t="e">
        <f aca="false">VLOOKUP(DA222,$CT$12:$CV$326,3,0)</f>
        <v>#N/A</v>
      </c>
      <c r="DD222" s="11"/>
      <c r="DE222" s="100" t="n">
        <v>936</v>
      </c>
      <c r="DF222" s="11"/>
      <c r="DG222" s="11"/>
      <c r="DH222" s="11"/>
      <c r="DI222" s="11" t="s">
        <v>678</v>
      </c>
      <c r="DJ222" s="11" t="n">
        <f aca="false">E222</f>
        <v>0</v>
      </c>
      <c r="DK222" s="101" t="n">
        <f aca="false">D222</f>
        <v>1130.4</v>
      </c>
      <c r="DL222" s="11" t="n">
        <f aca="false">DK222*DJ222</f>
        <v>0</v>
      </c>
      <c r="DM222" s="11"/>
      <c r="DN222" s="11" t="n">
        <v>262</v>
      </c>
      <c r="DO222" s="11"/>
      <c r="DP222" s="11"/>
      <c r="DQ222" s="11"/>
      <c r="DR222" s="11"/>
      <c r="DS222" s="11"/>
      <c r="DT222" s="11"/>
      <c r="DU222" s="15"/>
      <c r="DV222" s="15"/>
      <c r="DW222" s="15"/>
      <c r="DX222" s="32"/>
      <c r="DY222" s="32"/>
      <c r="DZ222" s="32"/>
      <c r="EA222" s="32"/>
      <c r="EB222" s="102"/>
      <c r="EC222" s="102"/>
      <c r="ED222" s="102"/>
      <c r="EE222" s="102"/>
      <c r="EF222" s="102"/>
      <c r="EG222" s="88"/>
      <c r="EH222" s="88"/>
      <c r="EI222" s="88"/>
      <c r="EJ222" s="88"/>
      <c r="EK222" s="102"/>
      <c r="EL222" s="102"/>
      <c r="EM222" s="102"/>
      <c r="EN222" s="88"/>
      <c r="EO222" s="88"/>
      <c r="EP222" s="88"/>
      <c r="EQ222" s="88"/>
      <c r="ER222" s="88"/>
      <c r="ES222" s="88"/>
      <c r="ET222" s="88"/>
      <c r="EU222" s="88"/>
      <c r="EV222" s="88"/>
      <c r="EW222" s="88"/>
      <c r="EX222" s="88"/>
      <c r="EY222" s="88"/>
      <c r="EZ222" s="88"/>
      <c r="FA222" s="88"/>
      <c r="FB222" s="88"/>
      <c r="FC222" s="88"/>
      <c r="FD222" s="88"/>
      <c r="FE222" s="88"/>
      <c r="FF222" s="88"/>
      <c r="FG222" s="88"/>
      <c r="FH222" s="88"/>
      <c r="FI222" s="88"/>
      <c r="FJ222" s="88"/>
      <c r="FK222" s="88"/>
      <c r="FL222" s="88"/>
      <c r="FM222" s="88"/>
      <c r="FN222" s="88"/>
      <c r="FO222" s="88"/>
      <c r="FP222" s="88"/>
      <c r="FQ222" s="88"/>
      <c r="FR222" s="88"/>
      <c r="FS222" s="88"/>
      <c r="FT222" s="88"/>
      <c r="FU222" s="88"/>
      <c r="FV222" s="88"/>
      <c r="FW222" s="88"/>
      <c r="FX222" s="88"/>
      <c r="FY222" s="88"/>
      <c r="FZ222" s="88"/>
      <c r="GA222" s="88"/>
      <c r="GB222" s="88"/>
      <c r="GC222" s="88"/>
      <c r="GD222" s="88"/>
      <c r="GE222" s="88"/>
      <c r="GF222" s="88"/>
      <c r="GG222" s="88"/>
      <c r="GH222" s="88"/>
      <c r="GI222" s="88"/>
      <c r="GJ222" s="88"/>
      <c r="GK222" s="88"/>
      <c r="GL222" s="88"/>
      <c r="GM222" s="103"/>
      <c r="GN222" s="88"/>
      <c r="GO222" s="104" t="n">
        <f aca="false">C222+2</f>
        <v>58.52</v>
      </c>
      <c r="GP222" s="105" t="n">
        <f aca="false">GO222*20</f>
        <v>1170.4</v>
      </c>
      <c r="GQ222" s="90"/>
      <c r="GR222" s="90"/>
      <c r="GS222" s="90"/>
      <c r="GT222" s="90"/>
      <c r="GU222" s="90"/>
      <c r="GV222" s="90"/>
      <c r="GW222" s="90"/>
      <c r="GX222" s="90"/>
      <c r="GY222" s="90"/>
      <c r="GZ222" s="90"/>
      <c r="HA222" s="88"/>
      <c r="HB222" s="88"/>
      <c r="HC222" s="88"/>
      <c r="HD222" s="88"/>
      <c r="HE222" s="88"/>
    </row>
    <row r="223" customFormat="false" ht="15" hidden="false" customHeight="true" outlineLevel="0" collapsed="false">
      <c r="A223" s="91" t="s">
        <v>679</v>
      </c>
      <c r="B223" s="112" t="s">
        <v>424</v>
      </c>
      <c r="C223" s="93" t="n">
        <v>31.4</v>
      </c>
      <c r="D223" s="116" t="n">
        <f aca="false">C223*20</f>
        <v>628</v>
      </c>
      <c r="E223" s="94"/>
      <c r="F223" s="95" t="n">
        <f aca="false">E223*D223</f>
        <v>0</v>
      </c>
      <c r="G223" s="114" t="s">
        <v>680</v>
      </c>
      <c r="H223" s="64" t="s">
        <v>202</v>
      </c>
      <c r="I223" s="152" t="s">
        <v>203</v>
      </c>
      <c r="J223" s="67"/>
      <c r="K223" s="67"/>
      <c r="L223" s="97"/>
      <c r="M223" s="68"/>
      <c r="N223" s="67"/>
      <c r="O223" s="72"/>
      <c r="P223" s="72"/>
      <c r="Q223" s="68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  <c r="AE223" s="72"/>
      <c r="AF223" s="72"/>
      <c r="AG223" s="72"/>
      <c r="AH223" s="72"/>
      <c r="AI223" s="72"/>
      <c r="AJ223" s="72"/>
      <c r="AK223" s="72"/>
      <c r="AL223" s="72"/>
      <c r="AM223" s="72"/>
      <c r="AN223" s="72"/>
      <c r="AO223" s="72"/>
      <c r="AP223" s="72"/>
      <c r="AQ223" s="72"/>
      <c r="AR223" s="72"/>
      <c r="AS223" s="67"/>
      <c r="AT223" s="67"/>
      <c r="AU223" s="67"/>
      <c r="AV223" s="67"/>
      <c r="AW223" s="67"/>
      <c r="AX223" s="67"/>
      <c r="AY223" s="67"/>
      <c r="AZ223" s="66"/>
      <c r="BA223" s="66"/>
      <c r="BB223" s="66"/>
      <c r="BC223" s="66"/>
      <c r="BD223" s="66"/>
      <c r="BE223" s="68"/>
      <c r="BF223" s="68"/>
      <c r="BG223" s="68"/>
      <c r="BH223" s="68"/>
      <c r="BI223" s="68"/>
      <c r="BJ223" s="68"/>
      <c r="BK223" s="68"/>
      <c r="BL223" s="68"/>
      <c r="BM223" s="68"/>
      <c r="BN223" s="68"/>
      <c r="BO223" s="68"/>
      <c r="BP223" s="68"/>
      <c r="BQ223" s="68"/>
      <c r="BR223" s="68"/>
      <c r="BS223" s="68"/>
      <c r="BT223" s="68"/>
      <c r="BU223" s="68"/>
      <c r="BV223" s="68"/>
      <c r="BW223" s="68"/>
      <c r="BX223" s="68"/>
      <c r="BY223" s="68"/>
      <c r="BZ223" s="68"/>
      <c r="CA223" s="68"/>
      <c r="CB223" s="68"/>
      <c r="CC223" s="68"/>
      <c r="CD223" s="68"/>
      <c r="CE223" s="68"/>
      <c r="CF223" s="68"/>
      <c r="CG223" s="68"/>
      <c r="CH223" s="68"/>
      <c r="CI223" s="68"/>
      <c r="CJ223" s="68"/>
      <c r="CK223" s="68"/>
      <c r="CL223" s="68"/>
      <c r="CM223" s="68"/>
      <c r="CN223" s="68"/>
      <c r="CO223" s="68"/>
      <c r="CP223" s="68"/>
      <c r="CQ223" s="66"/>
      <c r="CR223" s="66"/>
      <c r="CS223" s="66"/>
      <c r="CT223" s="68"/>
      <c r="CV223" s="11"/>
      <c r="CW223" s="15"/>
      <c r="CX223" s="11"/>
      <c r="CY223" s="11"/>
      <c r="CZ223" s="11"/>
      <c r="DA223" s="99" t="s">
        <v>681</v>
      </c>
      <c r="DB223" s="11" t="e">
        <f aca="false">VLOOKUP(DA223,$CT$12:$CU$326,2,0)</f>
        <v>#N/A</v>
      </c>
      <c r="DC223" s="11" t="e">
        <f aca="false">VLOOKUP(DA223,$CT$12:$CV$326,3,0)</f>
        <v>#N/A</v>
      </c>
      <c r="DD223" s="11"/>
      <c r="DE223" s="100" t="n">
        <v>520</v>
      </c>
      <c r="DF223" s="11"/>
      <c r="DG223" s="11"/>
      <c r="DH223" s="11"/>
      <c r="DI223" s="11" t="s">
        <v>682</v>
      </c>
      <c r="DJ223" s="11" t="n">
        <f aca="false">E223</f>
        <v>0</v>
      </c>
      <c r="DK223" s="101" t="n">
        <f aca="false">D223</f>
        <v>628</v>
      </c>
      <c r="DL223" s="11" t="n">
        <f aca="false">DK223*DJ223</f>
        <v>0</v>
      </c>
      <c r="DM223" s="11"/>
      <c r="DN223" s="11" t="n">
        <v>264</v>
      </c>
      <c r="DO223" s="11"/>
      <c r="DP223" s="11"/>
      <c r="DQ223" s="11"/>
      <c r="DR223" s="11"/>
      <c r="DS223" s="11"/>
      <c r="DT223" s="11"/>
      <c r="DU223" s="15"/>
      <c r="DV223" s="15"/>
      <c r="DW223" s="15"/>
      <c r="DX223" s="32"/>
      <c r="DY223" s="32"/>
      <c r="DZ223" s="32"/>
      <c r="EA223" s="32"/>
      <c r="EB223" s="102"/>
      <c r="EC223" s="102"/>
      <c r="ED223" s="102"/>
      <c r="EE223" s="102"/>
      <c r="EF223" s="102"/>
      <c r="EG223" s="88"/>
      <c r="EH223" s="88"/>
      <c r="EI223" s="88"/>
      <c r="EJ223" s="88"/>
      <c r="EK223" s="102"/>
      <c r="EL223" s="102"/>
      <c r="EM223" s="102"/>
      <c r="EN223" s="88"/>
      <c r="EO223" s="88"/>
      <c r="EP223" s="88"/>
      <c r="EQ223" s="88"/>
      <c r="ER223" s="88"/>
      <c r="ES223" s="88"/>
      <c r="ET223" s="88"/>
      <c r="EU223" s="88"/>
      <c r="EV223" s="88"/>
      <c r="EW223" s="88"/>
      <c r="EX223" s="88"/>
      <c r="EY223" s="88"/>
      <c r="EZ223" s="88"/>
      <c r="FA223" s="88"/>
      <c r="FB223" s="88"/>
      <c r="FC223" s="88"/>
      <c r="FD223" s="88"/>
      <c r="FE223" s="88"/>
      <c r="FF223" s="88"/>
      <c r="FG223" s="88"/>
      <c r="FH223" s="88"/>
      <c r="FI223" s="88"/>
      <c r="FJ223" s="88"/>
      <c r="FK223" s="88"/>
      <c r="FL223" s="88"/>
      <c r="FM223" s="88"/>
      <c r="FN223" s="88"/>
      <c r="FO223" s="88"/>
      <c r="FP223" s="88"/>
      <c r="FQ223" s="88"/>
      <c r="FR223" s="88"/>
      <c r="FS223" s="88"/>
      <c r="FT223" s="88"/>
      <c r="FU223" s="88"/>
      <c r="FV223" s="88"/>
      <c r="FW223" s="88"/>
      <c r="FX223" s="88"/>
      <c r="FY223" s="88"/>
      <c r="FZ223" s="88"/>
      <c r="GA223" s="88"/>
      <c r="GB223" s="88"/>
      <c r="GC223" s="88"/>
      <c r="GD223" s="88"/>
      <c r="GE223" s="88"/>
      <c r="GF223" s="88"/>
      <c r="GG223" s="88"/>
      <c r="GH223" s="88"/>
      <c r="GI223" s="88"/>
      <c r="GJ223" s="88"/>
      <c r="GK223" s="88"/>
      <c r="GL223" s="88"/>
      <c r="GM223" s="88"/>
      <c r="GN223" s="88"/>
      <c r="GO223" s="104" t="n">
        <f aca="false">C223+2</f>
        <v>33.4</v>
      </c>
      <c r="GP223" s="105" t="n">
        <f aca="false">GO223*20</f>
        <v>668</v>
      </c>
      <c r="GQ223" s="90"/>
      <c r="GR223" s="90"/>
      <c r="GS223" s="90"/>
      <c r="GT223" s="90"/>
      <c r="GU223" s="90"/>
      <c r="GV223" s="90"/>
      <c r="GW223" s="90"/>
      <c r="GX223" s="88"/>
      <c r="GY223" s="88"/>
      <c r="GZ223" s="88"/>
      <c r="HA223" s="88"/>
      <c r="HB223" s="88"/>
      <c r="HC223" s="88"/>
      <c r="HD223" s="88"/>
      <c r="HE223" s="88"/>
    </row>
    <row r="224" customFormat="false" ht="15" hidden="false" customHeight="true" outlineLevel="0" collapsed="false">
      <c r="A224" s="91" t="s">
        <v>683</v>
      </c>
      <c r="B224" s="112" t="s">
        <v>356</v>
      </c>
      <c r="C224" s="93" t="n">
        <v>18.84</v>
      </c>
      <c r="D224" s="116" t="n">
        <f aca="false">C224*20</f>
        <v>376.8</v>
      </c>
      <c r="E224" s="94"/>
      <c r="F224" s="95" t="n">
        <f aca="false">E224*D224</f>
        <v>0</v>
      </c>
      <c r="G224" s="114" t="s">
        <v>684</v>
      </c>
      <c r="H224" s="64" t="s">
        <v>202</v>
      </c>
      <c r="I224" s="152" t="s">
        <v>203</v>
      </c>
      <c r="J224" s="67"/>
      <c r="K224" s="67"/>
      <c r="L224" s="97"/>
      <c r="M224" s="68"/>
      <c r="N224" s="67"/>
      <c r="O224" s="72"/>
      <c r="P224" s="72"/>
      <c r="Q224" s="68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K224" s="72"/>
      <c r="AL224" s="72"/>
      <c r="AM224" s="72"/>
      <c r="AN224" s="72"/>
      <c r="AO224" s="72"/>
      <c r="AP224" s="72"/>
      <c r="AQ224" s="72"/>
      <c r="AR224" s="72"/>
      <c r="AS224" s="67"/>
      <c r="AT224" s="67"/>
      <c r="AU224" s="67"/>
      <c r="AV224" s="67"/>
      <c r="AW224" s="67"/>
      <c r="AX224" s="67"/>
      <c r="AY224" s="67"/>
      <c r="AZ224" s="66"/>
      <c r="BA224" s="66"/>
      <c r="BB224" s="66"/>
      <c r="BC224" s="66"/>
      <c r="BD224" s="66"/>
      <c r="BE224" s="68"/>
      <c r="BF224" s="68"/>
      <c r="BG224" s="68"/>
      <c r="BH224" s="68"/>
      <c r="BI224" s="68"/>
      <c r="BJ224" s="68"/>
      <c r="BK224" s="68"/>
      <c r="BL224" s="68"/>
      <c r="BM224" s="68"/>
      <c r="BN224" s="68"/>
      <c r="BO224" s="68"/>
      <c r="BP224" s="68"/>
      <c r="BQ224" s="68"/>
      <c r="BR224" s="68"/>
      <c r="BS224" s="68"/>
      <c r="BT224" s="68"/>
      <c r="BU224" s="68"/>
      <c r="BV224" s="68"/>
      <c r="BW224" s="68"/>
      <c r="BX224" s="68"/>
      <c r="BY224" s="68"/>
      <c r="BZ224" s="68"/>
      <c r="CA224" s="68"/>
      <c r="CB224" s="68"/>
      <c r="CC224" s="68"/>
      <c r="CD224" s="68"/>
      <c r="CE224" s="68"/>
      <c r="CF224" s="68"/>
      <c r="CG224" s="68"/>
      <c r="CH224" s="68"/>
      <c r="CI224" s="68"/>
      <c r="CJ224" s="68"/>
      <c r="CK224" s="68"/>
      <c r="CL224" s="68"/>
      <c r="CM224" s="68"/>
      <c r="CN224" s="68"/>
      <c r="CO224" s="68"/>
      <c r="CP224" s="68"/>
      <c r="CQ224" s="66"/>
      <c r="CR224" s="66"/>
      <c r="CS224" s="66"/>
      <c r="CT224" s="68"/>
      <c r="CV224" s="11"/>
      <c r="CW224" s="15"/>
      <c r="CX224" s="11"/>
      <c r="CY224" s="11"/>
      <c r="CZ224" s="11"/>
      <c r="DA224" s="99" t="s">
        <v>685</v>
      </c>
      <c r="DB224" s="11" t="e">
        <f aca="false">VLOOKUP(DA224,$CT$12:$CU$326,2,0)</f>
        <v>#N/A</v>
      </c>
      <c r="DC224" s="11" t="e">
        <f aca="false">VLOOKUP(DA224,$CT$12:$CV$326,3,0)</f>
        <v>#N/A</v>
      </c>
      <c r="DD224" s="11"/>
      <c r="DE224" s="100" t="n">
        <v>312</v>
      </c>
      <c r="DF224" s="11"/>
      <c r="DG224" s="11"/>
      <c r="DH224" s="11"/>
      <c r="DI224" s="11" t="s">
        <v>686</v>
      </c>
      <c r="DJ224" s="11" t="n">
        <f aca="false">E224</f>
        <v>0</v>
      </c>
      <c r="DK224" s="101" t="n">
        <f aca="false">D224</f>
        <v>376.8</v>
      </c>
      <c r="DL224" s="11" t="n">
        <f aca="false">DK224*DJ224</f>
        <v>0</v>
      </c>
      <c r="DM224" s="11"/>
      <c r="DN224" s="11" t="n">
        <v>266</v>
      </c>
      <c r="DO224" s="11"/>
      <c r="DP224" s="11"/>
      <c r="DQ224" s="11"/>
      <c r="DR224" s="11"/>
      <c r="DS224" s="11"/>
      <c r="DT224" s="11"/>
      <c r="DU224" s="15"/>
      <c r="DV224" s="15"/>
      <c r="DW224" s="15"/>
      <c r="DX224" s="32"/>
      <c r="DY224" s="32"/>
      <c r="DZ224" s="32"/>
      <c r="EA224" s="32"/>
      <c r="EB224" s="102"/>
      <c r="EC224" s="102"/>
      <c r="ED224" s="102"/>
      <c r="EE224" s="102"/>
      <c r="EF224" s="102"/>
      <c r="EG224" s="88"/>
      <c r="EH224" s="88"/>
      <c r="EI224" s="88"/>
      <c r="EJ224" s="88"/>
      <c r="EK224" s="102"/>
      <c r="EL224" s="102"/>
      <c r="EM224" s="102"/>
      <c r="EN224" s="88"/>
      <c r="EO224" s="88"/>
      <c r="EP224" s="88"/>
      <c r="EQ224" s="88"/>
      <c r="ER224" s="88"/>
      <c r="ES224" s="88"/>
      <c r="ET224" s="88"/>
      <c r="EU224" s="88"/>
      <c r="EV224" s="88"/>
      <c r="EW224" s="88"/>
      <c r="EX224" s="88"/>
      <c r="EY224" s="88"/>
      <c r="EZ224" s="88"/>
      <c r="FA224" s="88"/>
      <c r="FB224" s="88"/>
      <c r="FC224" s="88"/>
      <c r="FD224" s="88"/>
      <c r="FE224" s="88"/>
      <c r="FF224" s="88"/>
      <c r="FG224" s="88"/>
      <c r="FH224" s="88"/>
      <c r="FI224" s="88"/>
      <c r="FJ224" s="88"/>
      <c r="FK224" s="88"/>
      <c r="FL224" s="88"/>
      <c r="FM224" s="88"/>
      <c r="FN224" s="88"/>
      <c r="FO224" s="88"/>
      <c r="FP224" s="88"/>
      <c r="FQ224" s="88"/>
      <c r="FR224" s="88"/>
      <c r="FS224" s="88"/>
      <c r="FT224" s="88"/>
      <c r="FU224" s="88"/>
      <c r="FV224" s="88"/>
      <c r="FW224" s="88"/>
      <c r="FX224" s="88"/>
      <c r="FY224" s="88"/>
      <c r="FZ224" s="88"/>
      <c r="GA224" s="88"/>
      <c r="GB224" s="88"/>
      <c r="GC224" s="88"/>
      <c r="GD224" s="88"/>
      <c r="GE224" s="88"/>
      <c r="GF224" s="88"/>
      <c r="GG224" s="88"/>
      <c r="GH224" s="88"/>
      <c r="GI224" s="88"/>
      <c r="GJ224" s="88"/>
      <c r="GK224" s="88"/>
      <c r="GL224" s="88"/>
      <c r="GM224" s="103"/>
      <c r="GN224" s="88"/>
      <c r="GO224" s="104" t="n">
        <f aca="false">C224+2</f>
        <v>20.84</v>
      </c>
      <c r="GP224" s="105" t="n">
        <f aca="false">GO224*20</f>
        <v>416.8</v>
      </c>
      <c r="GQ224" s="90"/>
      <c r="GR224" s="90"/>
      <c r="GS224" s="90"/>
      <c r="GT224" s="90"/>
      <c r="GU224" s="90"/>
      <c r="GV224" s="90"/>
      <c r="GW224" s="90"/>
      <c r="GX224" s="90"/>
      <c r="GY224" s="90"/>
      <c r="GZ224" s="90"/>
      <c r="HA224" s="88"/>
      <c r="HB224" s="88"/>
      <c r="HC224" s="88"/>
      <c r="HD224" s="88"/>
      <c r="HE224" s="88"/>
    </row>
    <row r="225" customFormat="false" ht="15" hidden="false" customHeight="true" outlineLevel="0" collapsed="false">
      <c r="A225" s="91" t="s">
        <v>687</v>
      </c>
      <c r="B225" s="112" t="s">
        <v>424</v>
      </c>
      <c r="C225" s="93" t="n">
        <v>43.96</v>
      </c>
      <c r="D225" s="116" t="n">
        <f aca="false">C225*20</f>
        <v>879.2</v>
      </c>
      <c r="E225" s="94"/>
      <c r="F225" s="95" t="n">
        <f aca="false">E225*D225</f>
        <v>0</v>
      </c>
      <c r="G225" s="114" t="s">
        <v>688</v>
      </c>
      <c r="H225" s="64" t="s">
        <v>202</v>
      </c>
      <c r="I225" s="152" t="s">
        <v>203</v>
      </c>
      <c r="J225" s="67"/>
      <c r="K225" s="67"/>
      <c r="L225" s="97"/>
      <c r="M225" s="68"/>
      <c r="N225" s="67"/>
      <c r="O225" s="72"/>
      <c r="P225" s="72"/>
      <c r="Q225" s="68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68"/>
      <c r="BX225" s="68"/>
      <c r="BY225" s="68"/>
      <c r="BZ225" s="68"/>
      <c r="CA225" s="68"/>
      <c r="CB225" s="68"/>
      <c r="CC225" s="68"/>
      <c r="CD225" s="68"/>
      <c r="CE225" s="68"/>
      <c r="CF225" s="68"/>
      <c r="CG225" s="68"/>
      <c r="CH225" s="68"/>
      <c r="CI225" s="68"/>
      <c r="CJ225" s="68"/>
      <c r="CK225" s="68"/>
      <c r="CL225" s="68"/>
      <c r="CM225" s="68"/>
      <c r="CN225" s="68"/>
      <c r="CO225" s="68"/>
      <c r="CP225" s="68"/>
      <c r="CQ225" s="66"/>
      <c r="CR225" s="66"/>
      <c r="CS225" s="66"/>
      <c r="CT225" s="68"/>
      <c r="CV225" s="11"/>
      <c r="CW225" s="15"/>
      <c r="CX225" s="11"/>
      <c r="CY225" s="11"/>
      <c r="CZ225" s="11"/>
      <c r="DA225" s="99" t="s">
        <v>687</v>
      </c>
      <c r="DB225" s="11" t="e">
        <f aca="false">VLOOKUP(DA225,$CT$12:$CU$326,2,0)</f>
        <v>#N/A</v>
      </c>
      <c r="DC225" s="11" t="e">
        <f aca="false">VLOOKUP(DA225,$CT$12:$CV$326,3,0)</f>
        <v>#N/A</v>
      </c>
      <c r="DD225" s="11"/>
      <c r="DE225" s="100" t="n">
        <v>702</v>
      </c>
      <c r="DF225" s="11"/>
      <c r="DG225" s="11"/>
      <c r="DH225" s="11"/>
      <c r="DI225" s="11" t="s">
        <v>689</v>
      </c>
      <c r="DJ225" s="11" t="n">
        <f aca="false">E225</f>
        <v>0</v>
      </c>
      <c r="DK225" s="101" t="n">
        <f aca="false">D225</f>
        <v>879.2</v>
      </c>
      <c r="DL225" s="11" t="n">
        <f aca="false">DK225*DJ225</f>
        <v>0</v>
      </c>
      <c r="DM225" s="11"/>
      <c r="DN225" s="11" t="n">
        <v>267</v>
      </c>
      <c r="DO225" s="11"/>
      <c r="DP225" s="11"/>
      <c r="DQ225" s="11"/>
      <c r="DR225" s="11"/>
      <c r="DS225" s="11"/>
      <c r="DT225" s="11"/>
      <c r="DU225" s="15"/>
      <c r="DV225" s="15"/>
      <c r="DW225" s="15"/>
      <c r="DX225" s="32"/>
      <c r="DY225" s="32"/>
      <c r="DZ225" s="32"/>
      <c r="EA225" s="32"/>
      <c r="EB225" s="102"/>
      <c r="EC225" s="102"/>
      <c r="ED225" s="102"/>
      <c r="EE225" s="102"/>
      <c r="EF225" s="102"/>
      <c r="EG225" s="88"/>
      <c r="EH225" s="88"/>
      <c r="EI225" s="88"/>
      <c r="EJ225" s="88"/>
      <c r="EK225" s="102"/>
      <c r="EL225" s="102"/>
      <c r="EM225" s="102"/>
      <c r="EN225" s="88"/>
      <c r="EO225" s="88"/>
      <c r="EP225" s="88"/>
      <c r="EQ225" s="88"/>
      <c r="ER225" s="88"/>
      <c r="ES225" s="88"/>
      <c r="ET225" s="88"/>
      <c r="EU225" s="88"/>
      <c r="EV225" s="88"/>
      <c r="EW225" s="88"/>
      <c r="EX225" s="88"/>
      <c r="EY225" s="88"/>
      <c r="EZ225" s="88"/>
      <c r="FA225" s="88"/>
      <c r="FB225" s="88"/>
      <c r="FC225" s="88"/>
      <c r="FD225" s="88"/>
      <c r="FE225" s="88"/>
      <c r="FF225" s="88"/>
      <c r="FG225" s="88"/>
      <c r="FH225" s="88"/>
      <c r="FI225" s="88"/>
      <c r="FJ225" s="88"/>
      <c r="FK225" s="88"/>
      <c r="FL225" s="88"/>
      <c r="FM225" s="88"/>
      <c r="FN225" s="88"/>
      <c r="FO225" s="88"/>
      <c r="FP225" s="88"/>
      <c r="FQ225" s="88"/>
      <c r="FR225" s="88"/>
      <c r="FS225" s="88"/>
      <c r="FT225" s="88"/>
      <c r="FU225" s="88"/>
      <c r="FV225" s="88"/>
      <c r="FW225" s="88"/>
      <c r="FX225" s="88"/>
      <c r="FY225" s="88"/>
      <c r="FZ225" s="88"/>
      <c r="GA225" s="88"/>
      <c r="GB225" s="88"/>
      <c r="GC225" s="88"/>
      <c r="GD225" s="88"/>
      <c r="GE225" s="88"/>
      <c r="GF225" s="88"/>
      <c r="GG225" s="88"/>
      <c r="GH225" s="88"/>
      <c r="GI225" s="88"/>
      <c r="GJ225" s="88"/>
      <c r="GK225" s="88"/>
      <c r="GL225" s="88"/>
      <c r="GM225" s="88"/>
      <c r="GN225" s="88"/>
      <c r="GO225" s="104" t="n">
        <f aca="false">C225+2</f>
        <v>45.96</v>
      </c>
      <c r="GP225" s="105" t="n">
        <f aca="false">GO225*20</f>
        <v>919.2</v>
      </c>
      <c r="GQ225" s="90"/>
      <c r="GR225" s="90"/>
      <c r="GS225" s="90"/>
      <c r="GT225" s="90"/>
      <c r="GU225" s="88"/>
      <c r="GV225" s="88"/>
      <c r="GW225" s="88"/>
      <c r="GX225" s="88"/>
      <c r="GY225" s="88"/>
      <c r="GZ225" s="88"/>
      <c r="HA225" s="88"/>
      <c r="HB225" s="88"/>
      <c r="HC225" s="88"/>
      <c r="HD225" s="88"/>
      <c r="HE225" s="88"/>
      <c r="IX225" s="149"/>
    </row>
    <row r="226" customFormat="false" ht="15" hidden="false" customHeight="true" outlineLevel="0" collapsed="false">
      <c r="A226" s="91" t="s">
        <v>690</v>
      </c>
      <c r="B226" s="112" t="s">
        <v>424</v>
      </c>
      <c r="C226" s="93" t="n">
        <v>62.8</v>
      </c>
      <c r="D226" s="116" t="n">
        <f aca="false">C226*20</f>
        <v>1256</v>
      </c>
      <c r="E226" s="94"/>
      <c r="F226" s="95" t="n">
        <f aca="false">E226*D226</f>
        <v>0</v>
      </c>
      <c r="G226" s="114" t="s">
        <v>691</v>
      </c>
      <c r="H226" s="64" t="s">
        <v>202</v>
      </c>
      <c r="I226" s="152" t="s">
        <v>203</v>
      </c>
      <c r="J226" s="67"/>
      <c r="K226" s="67"/>
      <c r="L226" s="97"/>
      <c r="M226" s="68"/>
      <c r="N226" s="67"/>
      <c r="O226" s="72"/>
      <c r="P226" s="72"/>
      <c r="Q226" s="68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  <c r="AE226" s="72"/>
      <c r="AF226" s="72"/>
      <c r="AG226" s="72"/>
      <c r="AH226" s="72"/>
      <c r="AI226" s="72"/>
      <c r="AJ226" s="72"/>
      <c r="AK226" s="72"/>
      <c r="AL226" s="72"/>
      <c r="AM226" s="72"/>
      <c r="AN226" s="72"/>
      <c r="AO226" s="72"/>
      <c r="AP226" s="72"/>
      <c r="AQ226" s="72"/>
      <c r="AR226" s="72"/>
      <c r="AS226" s="72"/>
      <c r="AT226" s="72"/>
      <c r="AU226" s="72"/>
      <c r="AV226" s="72"/>
      <c r="AW226" s="72"/>
      <c r="AX226" s="72"/>
      <c r="AY226" s="72"/>
      <c r="AZ226" s="72"/>
      <c r="BA226" s="72"/>
      <c r="BB226" s="72"/>
      <c r="BC226" s="72"/>
      <c r="BD226" s="72"/>
      <c r="BE226" s="72"/>
      <c r="BF226" s="72"/>
      <c r="BG226" s="72"/>
      <c r="BH226" s="72"/>
      <c r="BI226" s="72"/>
      <c r="BJ226" s="72"/>
      <c r="BK226" s="72"/>
      <c r="BL226" s="72"/>
      <c r="BM226" s="72"/>
      <c r="BN226" s="72"/>
      <c r="BO226" s="72"/>
      <c r="BP226" s="72"/>
      <c r="BQ226" s="72"/>
      <c r="BR226" s="72"/>
      <c r="BS226" s="72"/>
      <c r="BT226" s="72"/>
      <c r="BU226" s="72"/>
      <c r="BV226" s="72"/>
      <c r="BW226" s="68"/>
      <c r="BX226" s="68"/>
      <c r="BY226" s="68"/>
      <c r="BZ226" s="68"/>
      <c r="CA226" s="68"/>
      <c r="CB226" s="68"/>
      <c r="CC226" s="68"/>
      <c r="CD226" s="68"/>
      <c r="CE226" s="68"/>
      <c r="CF226" s="68"/>
      <c r="CG226" s="68"/>
      <c r="CH226" s="68"/>
      <c r="CI226" s="68"/>
      <c r="CJ226" s="68"/>
      <c r="CK226" s="68"/>
      <c r="CL226" s="68"/>
      <c r="CM226" s="68"/>
      <c r="CN226" s="68"/>
      <c r="CO226" s="68"/>
      <c r="CP226" s="68"/>
      <c r="CQ226" s="66"/>
      <c r="CR226" s="66"/>
      <c r="CS226" s="66"/>
      <c r="CT226" s="68"/>
      <c r="CV226" s="11"/>
      <c r="CW226" s="15"/>
      <c r="CX226" s="11"/>
      <c r="CY226" s="11"/>
      <c r="CZ226" s="11"/>
      <c r="DA226" s="99"/>
      <c r="DB226" s="11"/>
      <c r="DC226" s="11"/>
      <c r="DD226" s="11"/>
      <c r="DE226" s="100"/>
      <c r="DF226" s="11"/>
      <c r="DG226" s="11"/>
      <c r="DH226" s="11"/>
      <c r="DI226" s="11" t="s">
        <v>692</v>
      </c>
      <c r="DJ226" s="11" t="n">
        <f aca="false">E226</f>
        <v>0</v>
      </c>
      <c r="DK226" s="101" t="n">
        <f aca="false">D226</f>
        <v>1256</v>
      </c>
      <c r="DL226" s="11" t="n">
        <f aca="false">DK226*DJ226</f>
        <v>0</v>
      </c>
      <c r="DM226" s="11"/>
      <c r="DN226" s="11"/>
      <c r="DO226" s="11"/>
      <c r="DP226" s="11"/>
      <c r="DQ226" s="11"/>
      <c r="DR226" s="11"/>
      <c r="DS226" s="11"/>
      <c r="DT226" s="11"/>
      <c r="DU226" s="15"/>
      <c r="DV226" s="15"/>
      <c r="DW226" s="15"/>
      <c r="DX226" s="32"/>
      <c r="DY226" s="32"/>
      <c r="DZ226" s="32"/>
      <c r="EA226" s="32"/>
      <c r="EB226" s="102"/>
      <c r="EC226" s="102"/>
      <c r="ED226" s="102"/>
      <c r="EE226" s="102"/>
      <c r="EF226" s="102"/>
      <c r="EG226" s="88"/>
      <c r="EH226" s="88"/>
      <c r="EI226" s="88"/>
      <c r="EJ226" s="88"/>
      <c r="EK226" s="102"/>
      <c r="EL226" s="102"/>
      <c r="EM226" s="102"/>
      <c r="EN226" s="88"/>
      <c r="EO226" s="88"/>
      <c r="EP226" s="88"/>
      <c r="EQ226" s="88"/>
      <c r="ER226" s="88"/>
      <c r="ES226" s="88"/>
      <c r="ET226" s="88"/>
      <c r="EU226" s="88"/>
      <c r="EV226" s="88"/>
      <c r="EW226" s="88"/>
      <c r="EX226" s="88"/>
      <c r="EY226" s="88"/>
      <c r="EZ226" s="88"/>
      <c r="FA226" s="88"/>
      <c r="FB226" s="88"/>
      <c r="FC226" s="88"/>
      <c r="FD226" s="88"/>
      <c r="FE226" s="88"/>
      <c r="FF226" s="88"/>
      <c r="FG226" s="88"/>
      <c r="FH226" s="88"/>
      <c r="FI226" s="88"/>
      <c r="FJ226" s="88"/>
      <c r="FK226" s="88"/>
      <c r="FL226" s="88"/>
      <c r="FM226" s="88"/>
      <c r="FN226" s="88"/>
      <c r="FO226" s="88"/>
      <c r="FP226" s="88"/>
      <c r="FQ226" s="88"/>
      <c r="FR226" s="88"/>
      <c r="FS226" s="88"/>
      <c r="FT226" s="88"/>
      <c r="FU226" s="88"/>
      <c r="FV226" s="88"/>
      <c r="FW226" s="88"/>
      <c r="FX226" s="88"/>
      <c r="FY226" s="88"/>
      <c r="FZ226" s="88"/>
      <c r="GA226" s="88"/>
      <c r="GB226" s="88"/>
      <c r="GC226" s="88"/>
      <c r="GD226" s="88"/>
      <c r="GE226" s="88"/>
      <c r="GF226" s="88"/>
      <c r="GG226" s="88"/>
      <c r="GH226" s="88"/>
      <c r="GI226" s="88"/>
      <c r="GJ226" s="88"/>
      <c r="GK226" s="88"/>
      <c r="GL226" s="88"/>
      <c r="GM226" s="88"/>
      <c r="GN226" s="88"/>
      <c r="GO226" s="104" t="n">
        <f aca="false">C226+2</f>
        <v>64.8</v>
      </c>
      <c r="GP226" s="105" t="n">
        <f aca="false">GO226*20</f>
        <v>1296</v>
      </c>
      <c r="GQ226" s="90"/>
      <c r="GR226" s="90"/>
      <c r="GS226" s="90"/>
      <c r="GT226" s="90"/>
      <c r="GU226" s="88"/>
      <c r="GV226" s="88"/>
      <c r="GW226" s="88"/>
      <c r="GX226" s="88"/>
      <c r="GY226" s="88"/>
      <c r="GZ226" s="88"/>
      <c r="HA226" s="88"/>
      <c r="HB226" s="88"/>
      <c r="HC226" s="88"/>
      <c r="HD226" s="88"/>
      <c r="HE226" s="88"/>
      <c r="IX226" s="149"/>
    </row>
    <row r="227" customFormat="false" ht="15" hidden="false" customHeight="true" outlineLevel="0" collapsed="false">
      <c r="A227" s="91" t="s">
        <v>693</v>
      </c>
      <c r="B227" s="112" t="s">
        <v>424</v>
      </c>
      <c r="C227" s="93" t="n">
        <v>62.8</v>
      </c>
      <c r="D227" s="116" t="n">
        <f aca="false">C227*20</f>
        <v>1256</v>
      </c>
      <c r="E227" s="94"/>
      <c r="F227" s="95" t="n">
        <f aca="false">E227*D227</f>
        <v>0</v>
      </c>
      <c r="G227" s="114" t="s">
        <v>694</v>
      </c>
      <c r="H227" s="64" t="s">
        <v>202</v>
      </c>
      <c r="I227" s="152" t="s">
        <v>203</v>
      </c>
      <c r="J227" s="67"/>
      <c r="K227" s="97"/>
      <c r="L227" s="97"/>
      <c r="M227" s="68"/>
      <c r="N227" s="67"/>
      <c r="O227" s="72"/>
      <c r="P227" s="72"/>
      <c r="Q227" s="68"/>
      <c r="R227" s="72"/>
      <c r="S227" s="72"/>
      <c r="T227" s="72"/>
      <c r="U227" s="72"/>
      <c r="V227" s="72"/>
      <c r="W227" s="72"/>
      <c r="X227" s="72"/>
      <c r="Y227" s="72"/>
      <c r="Z227" s="72"/>
      <c r="AA227" s="72"/>
      <c r="AB227" s="72"/>
      <c r="AC227" s="72"/>
      <c r="AD227" s="72"/>
      <c r="AE227" s="72"/>
      <c r="AF227" s="72"/>
      <c r="AG227" s="72"/>
      <c r="AH227" s="72"/>
      <c r="AI227" s="72"/>
      <c r="AJ227" s="72"/>
      <c r="AK227" s="72"/>
      <c r="AL227" s="72"/>
      <c r="AM227" s="72"/>
      <c r="AN227" s="72"/>
      <c r="AO227" s="72"/>
      <c r="AP227" s="72"/>
      <c r="AQ227" s="72"/>
      <c r="AR227" s="72"/>
      <c r="AS227" s="72"/>
      <c r="AT227" s="72"/>
      <c r="AU227" s="72"/>
      <c r="AV227" s="72"/>
      <c r="AW227" s="72"/>
      <c r="AX227" s="72"/>
      <c r="AY227" s="72"/>
      <c r="AZ227" s="72"/>
      <c r="BA227" s="72"/>
      <c r="BB227" s="72"/>
      <c r="BC227" s="72"/>
      <c r="BD227" s="72"/>
      <c r="BE227" s="72"/>
      <c r="BF227" s="72"/>
      <c r="BG227" s="72"/>
      <c r="BH227" s="72"/>
      <c r="BI227" s="72"/>
      <c r="BJ227" s="72"/>
      <c r="BK227" s="72"/>
      <c r="BL227" s="72"/>
      <c r="BM227" s="72"/>
      <c r="BN227" s="72"/>
      <c r="BO227" s="72"/>
      <c r="BP227" s="72"/>
      <c r="BQ227" s="72"/>
      <c r="BR227" s="72"/>
      <c r="BS227" s="72"/>
      <c r="BT227" s="72"/>
      <c r="BU227" s="72"/>
      <c r="BV227" s="72"/>
      <c r="BW227" s="68"/>
      <c r="BX227" s="68"/>
      <c r="BY227" s="68"/>
      <c r="BZ227" s="68"/>
      <c r="CA227" s="68"/>
      <c r="CB227" s="68"/>
      <c r="CC227" s="68"/>
      <c r="CD227" s="68"/>
      <c r="CE227" s="68"/>
      <c r="CF227" s="66"/>
      <c r="CG227" s="66"/>
      <c r="CH227" s="66"/>
      <c r="CI227" s="66"/>
      <c r="CJ227" s="66"/>
      <c r="CK227" s="66"/>
      <c r="CL227" s="66"/>
      <c r="CM227" s="68"/>
      <c r="CN227" s="68"/>
      <c r="CO227" s="68"/>
      <c r="CP227" s="68"/>
      <c r="CQ227" s="68"/>
      <c r="CR227" s="68"/>
      <c r="CS227" s="68"/>
      <c r="CT227" s="68"/>
      <c r="CV227" s="11"/>
      <c r="CW227" s="11"/>
      <c r="CX227" s="11"/>
      <c r="CY227" s="11"/>
      <c r="CZ227" s="11" t="s">
        <v>695</v>
      </c>
      <c r="DA227" s="11" t="s">
        <v>693</v>
      </c>
      <c r="DB227" s="11" t="e">
        <f aca="false">VLOOKUP(DA227,[1]закончившиеся!$CV$157:$CW$157,2,0)</f>
        <v>#N/A</v>
      </c>
      <c r="DC227" s="11" t="e">
        <f aca="false">VLOOKUP(DA227,[1]закончившиеся!$CV$157:$CX$157,3,0)</f>
        <v>#N/A</v>
      </c>
      <c r="DD227" s="11"/>
      <c r="DE227" s="11" t="n">
        <f aca="false">D227+50</f>
        <v>1306</v>
      </c>
      <c r="DF227" s="11"/>
      <c r="DG227" s="11"/>
      <c r="DH227" s="11"/>
      <c r="DI227" s="11" t="s">
        <v>696</v>
      </c>
      <c r="DJ227" s="11" t="n">
        <f aca="false">E227</f>
        <v>0</v>
      </c>
      <c r="DK227" s="101" t="n">
        <f aca="false">D227</f>
        <v>1256</v>
      </c>
      <c r="DL227" s="11" t="n">
        <f aca="false">DK227*DJ227</f>
        <v>0</v>
      </c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88"/>
      <c r="EC227" s="88"/>
      <c r="ED227" s="88"/>
      <c r="EE227" s="88"/>
      <c r="EF227" s="88"/>
      <c r="EG227" s="88"/>
      <c r="EH227" s="88"/>
      <c r="EI227" s="88"/>
      <c r="EJ227" s="88"/>
      <c r="EK227" s="88"/>
      <c r="EL227" s="88"/>
      <c r="EM227" s="88"/>
      <c r="EN227" s="88"/>
      <c r="EO227" s="88"/>
      <c r="EP227" s="88"/>
      <c r="EQ227" s="88"/>
      <c r="ER227" s="88"/>
      <c r="ES227" s="88"/>
      <c r="ET227" s="88"/>
      <c r="EU227" s="88"/>
      <c r="EV227" s="88"/>
      <c r="EW227" s="88"/>
      <c r="EX227" s="88"/>
      <c r="EY227" s="88"/>
      <c r="EZ227" s="88"/>
      <c r="FA227" s="88"/>
      <c r="FB227" s="88"/>
      <c r="FC227" s="88"/>
      <c r="FD227" s="88"/>
      <c r="FE227" s="88"/>
      <c r="FF227" s="88"/>
      <c r="FG227" s="88"/>
      <c r="FH227" s="88"/>
      <c r="FI227" s="88"/>
      <c r="FJ227" s="88"/>
      <c r="FK227" s="88"/>
      <c r="FL227" s="88"/>
      <c r="FM227" s="88"/>
      <c r="FN227" s="88"/>
      <c r="FO227" s="88"/>
      <c r="FP227" s="88"/>
      <c r="FQ227" s="88"/>
      <c r="FR227" s="88"/>
      <c r="FS227" s="88"/>
      <c r="FT227" s="88"/>
      <c r="FU227" s="88"/>
      <c r="FV227" s="88"/>
      <c r="FW227" s="88"/>
      <c r="FX227" s="88"/>
      <c r="FY227" s="88"/>
      <c r="FZ227" s="88"/>
      <c r="GA227" s="88"/>
      <c r="GB227" s="88"/>
      <c r="GC227" s="88"/>
      <c r="GD227" s="88"/>
      <c r="GE227" s="88"/>
      <c r="GF227" s="88"/>
      <c r="GG227" s="88"/>
      <c r="GH227" s="88"/>
      <c r="GI227" s="88"/>
      <c r="GJ227" s="88"/>
      <c r="GK227" s="88"/>
      <c r="GL227" s="88"/>
      <c r="GM227" s="90"/>
      <c r="GN227" s="90"/>
      <c r="GO227" s="104" t="n">
        <f aca="false">C227+2</f>
        <v>64.8</v>
      </c>
      <c r="GP227" s="105" t="n">
        <f aca="false">GO227*20</f>
        <v>1296</v>
      </c>
      <c r="GQ227" s="90"/>
      <c r="GR227" s="90"/>
      <c r="GS227" s="90"/>
      <c r="GT227" s="90"/>
      <c r="GU227" s="88"/>
      <c r="GV227" s="88"/>
      <c r="GW227" s="88"/>
      <c r="GX227" s="88"/>
      <c r="GY227" s="88"/>
      <c r="GZ227" s="88"/>
      <c r="HA227" s="88"/>
      <c r="HB227" s="88"/>
      <c r="HC227" s="88"/>
      <c r="HD227" s="88"/>
      <c r="HE227" s="88"/>
    </row>
    <row r="228" customFormat="false" ht="15" hidden="false" customHeight="true" outlineLevel="0" collapsed="false">
      <c r="A228" s="91" t="s">
        <v>697</v>
      </c>
      <c r="B228" s="112" t="n">
        <v>3</v>
      </c>
      <c r="C228" s="93" t="n">
        <v>12.56</v>
      </c>
      <c r="D228" s="116" t="n">
        <f aca="false">C228*20</f>
        <v>251.2</v>
      </c>
      <c r="E228" s="94"/>
      <c r="F228" s="95" t="n">
        <f aca="false">E228*D228</f>
        <v>0</v>
      </c>
      <c r="G228" s="96" t="s">
        <v>698</v>
      </c>
      <c r="H228" s="64" t="s">
        <v>202</v>
      </c>
      <c r="I228" s="152" t="s">
        <v>203</v>
      </c>
      <c r="J228" s="67"/>
      <c r="K228" s="67"/>
      <c r="L228" s="97"/>
      <c r="M228" s="68"/>
      <c r="N228" s="67"/>
      <c r="O228" s="72"/>
      <c r="P228" s="72"/>
      <c r="Q228" s="68"/>
      <c r="R228" s="72"/>
      <c r="S228" s="72"/>
      <c r="T228" s="72"/>
      <c r="U228" s="72"/>
      <c r="V228" s="72"/>
      <c r="W228" s="72"/>
      <c r="X228" s="72"/>
      <c r="Y228" s="72"/>
      <c r="Z228" s="72"/>
      <c r="AA228" s="72"/>
      <c r="AB228" s="72"/>
      <c r="AC228" s="72"/>
      <c r="AD228" s="72"/>
      <c r="AE228" s="72"/>
      <c r="AF228" s="72"/>
      <c r="AG228" s="72"/>
      <c r="AH228" s="72"/>
      <c r="AI228" s="72"/>
      <c r="AJ228" s="72"/>
      <c r="AK228" s="72"/>
      <c r="AL228" s="72"/>
      <c r="AM228" s="72"/>
      <c r="AN228" s="72"/>
      <c r="AO228" s="72"/>
      <c r="AP228" s="72"/>
      <c r="AQ228" s="72"/>
      <c r="AR228" s="72"/>
      <c r="AS228" s="67"/>
      <c r="AT228" s="67"/>
      <c r="AU228" s="67"/>
      <c r="AV228" s="67"/>
      <c r="AW228" s="67"/>
      <c r="AX228" s="67"/>
      <c r="AY228" s="67"/>
      <c r="AZ228" s="66"/>
      <c r="BA228" s="66"/>
      <c r="BB228" s="66"/>
      <c r="BC228" s="66"/>
      <c r="BD228" s="66"/>
      <c r="BE228" s="68"/>
      <c r="BF228" s="68"/>
      <c r="BG228" s="68"/>
      <c r="BH228" s="68"/>
      <c r="BI228" s="68"/>
      <c r="BJ228" s="68"/>
      <c r="BK228" s="68"/>
      <c r="BL228" s="68"/>
      <c r="BM228" s="68"/>
      <c r="BN228" s="68"/>
      <c r="BO228" s="68"/>
      <c r="BP228" s="68"/>
      <c r="BQ228" s="68"/>
      <c r="BR228" s="68"/>
      <c r="BS228" s="68"/>
      <c r="BT228" s="68"/>
      <c r="BU228" s="68"/>
      <c r="BV228" s="68"/>
      <c r="BW228" s="68"/>
      <c r="BX228" s="68"/>
      <c r="BY228" s="68"/>
      <c r="BZ228" s="68"/>
      <c r="CA228" s="68"/>
      <c r="CB228" s="68"/>
      <c r="CC228" s="68"/>
      <c r="CD228" s="68"/>
      <c r="CE228" s="68"/>
      <c r="CF228" s="68"/>
      <c r="CG228" s="68"/>
      <c r="CH228" s="68"/>
      <c r="CI228" s="68"/>
      <c r="CJ228" s="68"/>
      <c r="CK228" s="68"/>
      <c r="CL228" s="68"/>
      <c r="CM228" s="68"/>
      <c r="CN228" s="68"/>
      <c r="CO228" s="68"/>
      <c r="CP228" s="68"/>
      <c r="CQ228" s="66"/>
      <c r="CR228" s="66"/>
      <c r="CS228" s="66"/>
      <c r="CT228" s="68"/>
      <c r="CV228" s="11"/>
      <c r="CW228" s="15"/>
      <c r="CX228" s="11"/>
      <c r="CY228" s="11"/>
      <c r="CZ228" s="11"/>
      <c r="DA228" s="99" t="s">
        <v>699</v>
      </c>
      <c r="DB228" s="11" t="e">
        <f aca="false">VLOOKUP(DA228,$CT$12:$CU$326,2,0)</f>
        <v>#N/A</v>
      </c>
      <c r="DC228" s="11" t="e">
        <f aca="false">VLOOKUP(DA228,$CT$12:$CV$326,3,0)</f>
        <v>#N/A</v>
      </c>
      <c r="DD228" s="11"/>
      <c r="DE228" s="100" t="n">
        <v>182</v>
      </c>
      <c r="DF228" s="11"/>
      <c r="DG228" s="11"/>
      <c r="DH228" s="11"/>
      <c r="DI228" s="11" t="s">
        <v>700</v>
      </c>
      <c r="DJ228" s="11" t="n">
        <f aca="false">E228</f>
        <v>0</v>
      </c>
      <c r="DK228" s="101" t="n">
        <f aca="false">D228</f>
        <v>251.2</v>
      </c>
      <c r="DL228" s="11" t="n">
        <f aca="false">DK228*DJ228</f>
        <v>0</v>
      </c>
      <c r="DM228" s="11"/>
      <c r="DN228" s="11" t="n">
        <v>268</v>
      </c>
      <c r="DO228" s="11"/>
      <c r="DP228" s="11"/>
      <c r="DQ228" s="11"/>
      <c r="DR228" s="11"/>
      <c r="DS228" s="11"/>
      <c r="DT228" s="11"/>
      <c r="DU228" s="15"/>
      <c r="DV228" s="15"/>
      <c r="DW228" s="15"/>
      <c r="DX228" s="32"/>
      <c r="DY228" s="32"/>
      <c r="DZ228" s="32"/>
      <c r="EA228" s="32"/>
      <c r="EB228" s="102"/>
      <c r="EC228" s="102"/>
      <c r="ED228" s="102"/>
      <c r="EE228" s="102"/>
      <c r="EF228" s="102"/>
      <c r="EG228" s="88"/>
      <c r="EH228" s="88"/>
      <c r="EI228" s="88"/>
      <c r="EJ228" s="88"/>
      <c r="EK228" s="102"/>
      <c r="EL228" s="102"/>
      <c r="EM228" s="102"/>
      <c r="EN228" s="88"/>
      <c r="EO228" s="88"/>
      <c r="EP228" s="88"/>
      <c r="EQ228" s="88"/>
      <c r="ER228" s="88"/>
      <c r="ES228" s="88"/>
      <c r="ET228" s="88"/>
      <c r="EU228" s="88"/>
      <c r="EV228" s="88"/>
      <c r="EW228" s="88"/>
      <c r="EX228" s="88"/>
      <c r="EY228" s="88"/>
      <c r="EZ228" s="88"/>
      <c r="FA228" s="88"/>
      <c r="FB228" s="88"/>
      <c r="FC228" s="88"/>
      <c r="FD228" s="88"/>
      <c r="FE228" s="88"/>
      <c r="FF228" s="88"/>
      <c r="FG228" s="88"/>
      <c r="FH228" s="88"/>
      <c r="FI228" s="88"/>
      <c r="FJ228" s="88"/>
      <c r="FK228" s="88"/>
      <c r="FL228" s="88"/>
      <c r="FM228" s="88"/>
      <c r="FN228" s="88"/>
      <c r="FO228" s="88"/>
      <c r="FP228" s="88"/>
      <c r="FQ228" s="88"/>
      <c r="FR228" s="88"/>
      <c r="FS228" s="88"/>
      <c r="FT228" s="88"/>
      <c r="FU228" s="88"/>
      <c r="FV228" s="88"/>
      <c r="FW228" s="88"/>
      <c r="FX228" s="88"/>
      <c r="FY228" s="88"/>
      <c r="FZ228" s="88"/>
      <c r="GA228" s="88"/>
      <c r="GB228" s="88"/>
      <c r="GC228" s="88"/>
      <c r="GD228" s="88"/>
      <c r="GE228" s="88"/>
      <c r="GF228" s="88"/>
      <c r="GG228" s="88"/>
      <c r="GH228" s="88"/>
      <c r="GI228" s="88"/>
      <c r="GJ228" s="88"/>
      <c r="GK228" s="88"/>
      <c r="GL228" s="88"/>
      <c r="GM228" s="103"/>
      <c r="GN228" s="88"/>
      <c r="GO228" s="104" t="n">
        <f aca="false">C228+2</f>
        <v>14.56</v>
      </c>
      <c r="GP228" s="105" t="n">
        <f aca="false">GO228*20</f>
        <v>291.2</v>
      </c>
      <c r="GQ228" s="90"/>
      <c r="GR228" s="90"/>
      <c r="GS228" s="90"/>
      <c r="GT228" s="90"/>
      <c r="GU228" s="90"/>
      <c r="GV228" s="90"/>
      <c r="GW228" s="90"/>
      <c r="GX228" s="90"/>
      <c r="GY228" s="90"/>
      <c r="GZ228" s="90"/>
      <c r="HA228" s="88"/>
      <c r="HB228" s="88"/>
      <c r="HC228" s="88"/>
      <c r="HD228" s="88"/>
      <c r="HE228" s="88"/>
      <c r="HF228" s="149"/>
      <c r="HG228" s="149"/>
      <c r="HH228" s="149"/>
      <c r="HI228" s="149"/>
      <c r="HJ228" s="149"/>
      <c r="HK228" s="149"/>
      <c r="HL228" s="149"/>
      <c r="HM228" s="149"/>
      <c r="HN228" s="149"/>
      <c r="HO228" s="149"/>
      <c r="HP228" s="149"/>
      <c r="HQ228" s="149"/>
      <c r="HR228" s="149"/>
      <c r="HS228" s="149"/>
      <c r="HT228" s="149"/>
      <c r="HU228" s="149"/>
      <c r="HV228" s="149"/>
      <c r="HW228" s="149"/>
      <c r="HX228" s="149"/>
      <c r="HY228" s="149"/>
      <c r="HZ228" s="149"/>
      <c r="IA228" s="149"/>
      <c r="IB228" s="149"/>
      <c r="IC228" s="149"/>
      <c r="ID228" s="149"/>
      <c r="IE228" s="149"/>
      <c r="IF228" s="149"/>
      <c r="IG228" s="149"/>
      <c r="IH228" s="149"/>
      <c r="II228" s="149"/>
      <c r="IJ228" s="149"/>
      <c r="IK228" s="149"/>
      <c r="IL228" s="149"/>
      <c r="IM228" s="149"/>
      <c r="IN228" s="149"/>
      <c r="IO228" s="149"/>
      <c r="IP228" s="149"/>
      <c r="IQ228" s="149"/>
      <c r="IR228" s="149"/>
      <c r="IS228" s="149"/>
      <c r="IT228" s="149"/>
      <c r="IU228" s="149"/>
      <c r="IV228" s="149"/>
      <c r="IW228" s="149"/>
    </row>
    <row r="229" customFormat="false" ht="15" hidden="false" customHeight="true" outlineLevel="0" collapsed="false">
      <c r="A229" s="91" t="s">
        <v>701</v>
      </c>
      <c r="B229" s="112" t="n">
        <v>2</v>
      </c>
      <c r="C229" s="93" t="n">
        <v>15.7</v>
      </c>
      <c r="D229" s="116" t="n">
        <f aca="false">C229*20</f>
        <v>314</v>
      </c>
      <c r="E229" s="94"/>
      <c r="F229" s="95" t="n">
        <f aca="false">E229*D229</f>
        <v>0</v>
      </c>
      <c r="G229" s="168" t="n">
        <v>4607164065447</v>
      </c>
      <c r="H229" s="169" t="s">
        <v>202</v>
      </c>
      <c r="I229" s="16" t="s">
        <v>203</v>
      </c>
      <c r="J229" s="67"/>
      <c r="K229" s="67"/>
      <c r="L229" s="97"/>
      <c r="M229" s="107"/>
      <c r="N229" s="107"/>
      <c r="O229" s="107"/>
      <c r="P229" s="107"/>
      <c r="Q229" s="107"/>
      <c r="R229" s="107"/>
      <c r="S229" s="107"/>
      <c r="T229" s="107"/>
      <c r="U229" s="107"/>
      <c r="V229" s="107"/>
      <c r="W229" s="107"/>
      <c r="X229" s="107"/>
      <c r="Y229" s="107"/>
      <c r="Z229" s="107"/>
      <c r="AA229" s="107"/>
      <c r="AB229" s="107"/>
      <c r="AC229" s="107"/>
      <c r="AD229" s="107"/>
      <c r="AE229" s="107"/>
      <c r="AF229" s="107"/>
      <c r="AG229" s="107"/>
      <c r="AH229" s="107"/>
      <c r="AI229" s="107"/>
      <c r="AJ229" s="107"/>
      <c r="AK229" s="107"/>
      <c r="AL229" s="107"/>
      <c r="AM229" s="107"/>
      <c r="AN229" s="107"/>
      <c r="AO229" s="107"/>
      <c r="AP229" s="107"/>
      <c r="AQ229" s="107"/>
      <c r="AR229" s="107"/>
      <c r="AS229" s="107"/>
      <c r="AT229" s="107"/>
      <c r="AU229" s="107"/>
      <c r="AV229" s="107"/>
      <c r="AW229" s="107"/>
      <c r="AX229" s="107"/>
      <c r="AY229" s="107"/>
      <c r="AZ229" s="107"/>
      <c r="BA229" s="107"/>
      <c r="BB229" s="107"/>
      <c r="BC229" s="107"/>
      <c r="BD229" s="107"/>
      <c r="BE229" s="108"/>
      <c r="BF229" s="108"/>
      <c r="BG229" s="108"/>
      <c r="BH229" s="108"/>
      <c r="BI229" s="108"/>
      <c r="BJ229" s="108"/>
      <c r="BK229" s="108"/>
      <c r="BL229" s="108"/>
      <c r="BM229" s="108"/>
      <c r="BN229" s="108"/>
      <c r="BO229" s="108"/>
      <c r="BP229" s="108"/>
      <c r="BQ229" s="108"/>
      <c r="BR229" s="108"/>
      <c r="BS229" s="108"/>
      <c r="BT229" s="108"/>
      <c r="BU229" s="108"/>
      <c r="BV229" s="108"/>
      <c r="BW229" s="108"/>
      <c r="BX229" s="108"/>
      <c r="BY229" s="108"/>
      <c r="BZ229" s="108"/>
      <c r="CA229" s="108"/>
      <c r="CB229" s="108"/>
      <c r="CC229" s="108"/>
      <c r="CD229" s="108"/>
      <c r="CE229" s="108"/>
      <c r="CF229" s="108"/>
      <c r="CG229" s="108"/>
      <c r="CH229" s="108"/>
      <c r="CI229" s="108"/>
      <c r="CJ229" s="108"/>
      <c r="CK229" s="108"/>
      <c r="CL229" s="108"/>
      <c r="CM229" s="108"/>
      <c r="CN229" s="108"/>
      <c r="CO229" s="108"/>
      <c r="CP229" s="108"/>
      <c r="CQ229" s="107"/>
      <c r="CR229" s="107"/>
      <c r="CS229" s="107"/>
      <c r="CT229" s="108"/>
      <c r="CU229" s="109"/>
      <c r="CV229" s="109"/>
      <c r="CW229" s="140"/>
      <c r="CX229" s="109"/>
      <c r="CY229" s="109"/>
      <c r="CZ229" s="109"/>
      <c r="DA229" s="99" t="s">
        <v>702</v>
      </c>
      <c r="DB229" s="11" t="e">
        <f aca="false">VLOOKUP(DA229,$CT$12:$CU$326,2,0)</f>
        <v>#N/A</v>
      </c>
      <c r="DC229" s="11" t="e">
        <f aca="false">VLOOKUP(DA229,$CT$12:$CV$326,3,0)</f>
        <v>#N/A</v>
      </c>
      <c r="DD229" s="11"/>
      <c r="DE229" s="100" t="n">
        <v>260</v>
      </c>
      <c r="DF229" s="109"/>
      <c r="DG229" s="109"/>
      <c r="DH229" s="109"/>
      <c r="DI229" s="109" t="s">
        <v>703</v>
      </c>
      <c r="DJ229" s="11" t="n">
        <f aca="false">E229</f>
        <v>0</v>
      </c>
      <c r="DK229" s="101" t="n">
        <f aca="false">D229</f>
        <v>314</v>
      </c>
      <c r="DL229" s="11" t="n">
        <f aca="false">DK229*DJ229</f>
        <v>0</v>
      </c>
      <c r="DM229" s="109"/>
      <c r="DN229" s="11" t="n">
        <v>269</v>
      </c>
      <c r="DO229" s="109"/>
      <c r="DP229" s="109"/>
      <c r="DQ229" s="109"/>
      <c r="DR229" s="109"/>
      <c r="DS229" s="109"/>
      <c r="DT229" s="109"/>
      <c r="DU229" s="140"/>
      <c r="DV229" s="140"/>
      <c r="DW229" s="140"/>
      <c r="DX229" s="139"/>
      <c r="DY229" s="139"/>
      <c r="DZ229" s="139"/>
      <c r="EA229" s="139"/>
      <c r="EB229" s="155"/>
      <c r="EC229" s="155"/>
      <c r="ED229" s="155"/>
      <c r="EE229" s="155"/>
      <c r="EF229" s="155"/>
      <c r="EG229" s="151"/>
      <c r="EH229" s="151"/>
      <c r="EI229" s="151"/>
      <c r="EJ229" s="151"/>
      <c r="EK229" s="155"/>
      <c r="EL229" s="155"/>
      <c r="EM229" s="155"/>
      <c r="EN229" s="151"/>
      <c r="EO229" s="151"/>
      <c r="EP229" s="151"/>
      <c r="EQ229" s="151"/>
      <c r="ER229" s="151"/>
      <c r="ES229" s="151"/>
      <c r="ET229" s="151"/>
      <c r="EU229" s="151"/>
      <c r="EV229" s="151"/>
      <c r="EW229" s="151"/>
      <c r="EX229" s="151"/>
      <c r="EY229" s="151"/>
      <c r="EZ229" s="151"/>
      <c r="FA229" s="151"/>
      <c r="FB229" s="151"/>
      <c r="FC229" s="151"/>
      <c r="FD229" s="151"/>
      <c r="FE229" s="151"/>
      <c r="FF229" s="151"/>
      <c r="FG229" s="151"/>
      <c r="FH229" s="151"/>
      <c r="FI229" s="151"/>
      <c r="FJ229" s="151"/>
      <c r="FK229" s="151"/>
      <c r="FL229" s="151"/>
      <c r="FM229" s="151"/>
      <c r="FN229" s="151"/>
      <c r="FO229" s="151"/>
      <c r="FP229" s="151"/>
      <c r="FQ229" s="151"/>
      <c r="FR229" s="151"/>
      <c r="FS229" s="151"/>
      <c r="FT229" s="151"/>
      <c r="FU229" s="151"/>
      <c r="FV229" s="151"/>
      <c r="FW229" s="151"/>
      <c r="FX229" s="151"/>
      <c r="FY229" s="151"/>
      <c r="FZ229" s="151"/>
      <c r="GA229" s="151"/>
      <c r="GB229" s="151"/>
      <c r="GC229" s="151"/>
      <c r="GD229" s="151"/>
      <c r="GE229" s="151"/>
      <c r="GF229" s="151"/>
      <c r="GG229" s="151"/>
      <c r="GH229" s="151"/>
      <c r="GI229" s="151"/>
      <c r="GJ229" s="151"/>
      <c r="GK229" s="151"/>
      <c r="GL229" s="151"/>
      <c r="GM229" s="103"/>
      <c r="GN229" s="151"/>
      <c r="GO229" s="163" t="n">
        <f aca="false">C229+2</f>
        <v>17.7</v>
      </c>
      <c r="GP229" s="164" t="n">
        <f aca="false">GO229*20</f>
        <v>354</v>
      </c>
      <c r="GQ229" s="156"/>
      <c r="GR229" s="156"/>
      <c r="GS229" s="156"/>
      <c r="GT229" s="156"/>
      <c r="GU229" s="156"/>
      <c r="GV229" s="156"/>
      <c r="GW229" s="156"/>
      <c r="GX229" s="156"/>
      <c r="GY229" s="156"/>
      <c r="GZ229" s="156"/>
      <c r="HA229" s="156"/>
      <c r="HB229" s="156"/>
      <c r="HC229" s="156"/>
      <c r="HD229" s="156"/>
      <c r="HE229" s="156"/>
    </row>
    <row r="230" customFormat="false" ht="15" hidden="false" customHeight="true" outlineLevel="0" collapsed="false">
      <c r="A230" s="91" t="s">
        <v>704</v>
      </c>
      <c r="B230" s="112" t="n">
        <v>0.5</v>
      </c>
      <c r="C230" s="93" t="n">
        <v>26.69</v>
      </c>
      <c r="D230" s="116" t="n">
        <f aca="false">C230*20</f>
        <v>533.8</v>
      </c>
      <c r="E230" s="94"/>
      <c r="F230" s="95" t="n">
        <f aca="false">E230*D230</f>
        <v>0</v>
      </c>
      <c r="G230" s="114" t="s">
        <v>705</v>
      </c>
      <c r="H230" s="64" t="s">
        <v>202</v>
      </c>
      <c r="I230" s="152" t="s">
        <v>203</v>
      </c>
      <c r="J230" s="67"/>
      <c r="K230" s="67"/>
      <c r="L230" s="97"/>
      <c r="M230" s="68"/>
      <c r="N230" s="67"/>
      <c r="O230" s="72"/>
      <c r="P230" s="72"/>
      <c r="Q230" s="68"/>
      <c r="R230" s="72"/>
      <c r="S230" s="72"/>
      <c r="T230" s="72"/>
      <c r="U230" s="72"/>
      <c r="V230" s="72"/>
      <c r="W230" s="72"/>
      <c r="X230" s="72"/>
      <c r="Y230" s="72"/>
      <c r="Z230" s="72"/>
      <c r="AA230" s="72"/>
      <c r="AB230" s="72"/>
      <c r="AC230" s="72"/>
      <c r="AD230" s="72"/>
      <c r="AE230" s="72"/>
      <c r="AF230" s="72"/>
      <c r="AG230" s="72"/>
      <c r="AH230" s="72"/>
      <c r="AI230" s="72"/>
      <c r="AJ230" s="72"/>
      <c r="AK230" s="72"/>
      <c r="AL230" s="72"/>
      <c r="AM230" s="72"/>
      <c r="AN230" s="72"/>
      <c r="AO230" s="72"/>
      <c r="AP230" s="72"/>
      <c r="AQ230" s="72"/>
      <c r="AR230" s="72"/>
      <c r="AS230" s="67"/>
      <c r="AT230" s="67"/>
      <c r="AU230" s="67"/>
      <c r="AV230" s="67"/>
      <c r="AW230" s="67"/>
      <c r="AX230" s="67"/>
      <c r="AY230" s="67"/>
      <c r="AZ230" s="66"/>
      <c r="BA230" s="66"/>
      <c r="BB230" s="66"/>
      <c r="BC230" s="66"/>
      <c r="BD230" s="66"/>
      <c r="BE230" s="68"/>
      <c r="BF230" s="68"/>
      <c r="BG230" s="68"/>
      <c r="BH230" s="68"/>
      <c r="BI230" s="68"/>
      <c r="BJ230" s="68"/>
      <c r="BK230" s="68"/>
      <c r="BL230" s="68"/>
      <c r="BM230" s="68"/>
      <c r="BN230" s="68"/>
      <c r="BO230" s="68"/>
      <c r="BP230" s="68"/>
      <c r="BQ230" s="68"/>
      <c r="BR230" s="68"/>
      <c r="BS230" s="68"/>
      <c r="BT230" s="68"/>
      <c r="BU230" s="68"/>
      <c r="BV230" s="68"/>
      <c r="BW230" s="68"/>
      <c r="BX230" s="68"/>
      <c r="BY230" s="68"/>
      <c r="BZ230" s="68"/>
      <c r="CA230" s="68"/>
      <c r="CB230" s="68"/>
      <c r="CC230" s="68"/>
      <c r="CD230" s="68"/>
      <c r="CE230" s="68"/>
      <c r="CF230" s="68"/>
      <c r="CG230" s="68"/>
      <c r="CH230" s="68"/>
      <c r="CI230" s="68"/>
      <c r="CJ230" s="68"/>
      <c r="CK230" s="68"/>
      <c r="CL230" s="68"/>
      <c r="CM230" s="68"/>
      <c r="CN230" s="68"/>
      <c r="CO230" s="68"/>
      <c r="CP230" s="68"/>
      <c r="CQ230" s="66"/>
      <c r="CR230" s="66"/>
      <c r="CS230" s="66"/>
      <c r="CT230" s="68"/>
      <c r="CV230" s="11"/>
      <c r="CW230" s="15"/>
      <c r="CX230" s="11"/>
      <c r="CY230" s="11"/>
      <c r="CZ230" s="11"/>
      <c r="DA230" s="99" t="s">
        <v>704</v>
      </c>
      <c r="DB230" s="11" t="e">
        <f aca="false">VLOOKUP(DA230,$CT$263:$CU$263,2,0)</f>
        <v>#N/A</v>
      </c>
      <c r="DC230" s="11" t="e">
        <f aca="false">VLOOKUP(DA230,$CT$263:$CV$263,3,0)</f>
        <v>#N/A</v>
      </c>
      <c r="DD230" s="11"/>
      <c r="DE230" s="100" t="n">
        <v>390</v>
      </c>
      <c r="DF230" s="11"/>
      <c r="DG230" s="11"/>
      <c r="DH230" s="11"/>
      <c r="DI230" s="11" t="s">
        <v>706</v>
      </c>
      <c r="DJ230" s="11" t="n">
        <f aca="false">E230</f>
        <v>0</v>
      </c>
      <c r="DK230" s="101" t="n">
        <f aca="false">D230</f>
        <v>533.8</v>
      </c>
      <c r="DL230" s="11" t="n">
        <f aca="false">DK230*DJ230</f>
        <v>0</v>
      </c>
      <c r="DM230" s="11"/>
      <c r="DN230" s="11" t="n">
        <v>270</v>
      </c>
      <c r="DO230" s="11"/>
      <c r="DP230" s="11"/>
      <c r="DQ230" s="11"/>
      <c r="DR230" s="11"/>
      <c r="DS230" s="11"/>
      <c r="DT230" s="11"/>
      <c r="DU230" s="15"/>
      <c r="DV230" s="15"/>
      <c r="DW230" s="15"/>
      <c r="DX230" s="32"/>
      <c r="DY230" s="32"/>
      <c r="DZ230" s="32"/>
      <c r="EA230" s="32"/>
      <c r="EB230" s="102"/>
      <c r="EC230" s="102"/>
      <c r="ED230" s="102"/>
      <c r="EE230" s="102"/>
      <c r="EF230" s="102"/>
      <c r="EG230" s="88"/>
      <c r="EH230" s="88"/>
      <c r="EI230" s="88"/>
      <c r="EJ230" s="88"/>
      <c r="EK230" s="102"/>
      <c r="EL230" s="102"/>
      <c r="EM230" s="102"/>
      <c r="EN230" s="88"/>
      <c r="EO230" s="88"/>
      <c r="EP230" s="88"/>
      <c r="EQ230" s="88"/>
      <c r="ER230" s="88"/>
      <c r="ES230" s="88"/>
      <c r="ET230" s="88"/>
      <c r="EU230" s="88"/>
      <c r="EV230" s="88"/>
      <c r="EW230" s="88"/>
      <c r="EX230" s="88"/>
      <c r="EY230" s="88"/>
      <c r="EZ230" s="88"/>
      <c r="FA230" s="88"/>
      <c r="FB230" s="88"/>
      <c r="FC230" s="88"/>
      <c r="FD230" s="88"/>
      <c r="FE230" s="88"/>
      <c r="FF230" s="88"/>
      <c r="FG230" s="88"/>
      <c r="FH230" s="88"/>
      <c r="FI230" s="88"/>
      <c r="FJ230" s="88"/>
      <c r="FK230" s="88"/>
      <c r="FL230" s="88"/>
      <c r="FM230" s="88"/>
      <c r="FN230" s="88"/>
      <c r="FO230" s="88"/>
      <c r="FP230" s="88"/>
      <c r="FQ230" s="88"/>
      <c r="FR230" s="88"/>
      <c r="FS230" s="88"/>
      <c r="FT230" s="88"/>
      <c r="FU230" s="88"/>
      <c r="FV230" s="88"/>
      <c r="FW230" s="88"/>
      <c r="FX230" s="88"/>
      <c r="FY230" s="88"/>
      <c r="FZ230" s="88"/>
      <c r="GA230" s="88"/>
      <c r="GB230" s="88"/>
      <c r="GC230" s="88"/>
      <c r="GD230" s="88"/>
      <c r="GE230" s="88"/>
      <c r="GF230" s="88"/>
      <c r="GG230" s="88"/>
      <c r="GH230" s="88"/>
      <c r="GI230" s="88"/>
      <c r="GJ230" s="88"/>
      <c r="GK230" s="88"/>
      <c r="GL230" s="88"/>
      <c r="GM230" s="103"/>
      <c r="GN230" s="88"/>
      <c r="GO230" s="104" t="n">
        <f aca="false">C230+2</f>
        <v>28.69</v>
      </c>
      <c r="GP230" s="105" t="n">
        <f aca="false">GO230*20</f>
        <v>573.8</v>
      </c>
      <c r="GQ230" s="90"/>
      <c r="GR230" s="90"/>
      <c r="GS230" s="90"/>
      <c r="GT230" s="90"/>
      <c r="GU230" s="90"/>
      <c r="GV230" s="90"/>
      <c r="GW230" s="90"/>
      <c r="GX230" s="90"/>
      <c r="GY230" s="90"/>
      <c r="GZ230" s="90"/>
      <c r="HA230" s="88"/>
      <c r="HB230" s="88"/>
      <c r="HC230" s="88"/>
      <c r="HD230" s="88"/>
      <c r="HE230" s="88"/>
    </row>
    <row r="231" customFormat="false" ht="15" hidden="false" customHeight="true" outlineLevel="0" collapsed="false">
      <c r="A231" s="91" t="s">
        <v>707</v>
      </c>
      <c r="B231" s="112" t="n">
        <v>2</v>
      </c>
      <c r="C231" s="93" t="n">
        <v>15.7</v>
      </c>
      <c r="D231" s="116" t="n">
        <f aca="false">C231*20</f>
        <v>314</v>
      </c>
      <c r="E231" s="94"/>
      <c r="F231" s="95" t="n">
        <f aca="false">E231*D231</f>
        <v>0</v>
      </c>
      <c r="G231" s="96" t="s">
        <v>708</v>
      </c>
      <c r="H231" s="64" t="s">
        <v>202</v>
      </c>
      <c r="I231" s="152" t="s">
        <v>203</v>
      </c>
      <c r="J231" s="67"/>
      <c r="K231" s="67"/>
      <c r="L231" s="97"/>
      <c r="M231" s="68"/>
      <c r="N231" s="67"/>
      <c r="O231" s="72"/>
      <c r="P231" s="72"/>
      <c r="Q231" s="68"/>
      <c r="R231" s="72"/>
      <c r="S231" s="72"/>
      <c r="T231" s="72"/>
      <c r="U231" s="72"/>
      <c r="V231" s="72"/>
      <c r="W231" s="72"/>
      <c r="X231" s="72"/>
      <c r="Y231" s="72"/>
      <c r="Z231" s="72"/>
      <c r="AA231" s="72"/>
      <c r="AB231" s="72"/>
      <c r="AC231" s="72"/>
      <c r="AD231" s="72"/>
      <c r="AE231" s="72"/>
      <c r="AF231" s="72"/>
      <c r="AG231" s="72"/>
      <c r="AH231" s="72"/>
      <c r="AI231" s="72"/>
      <c r="AJ231" s="72"/>
      <c r="AK231" s="72"/>
      <c r="AL231" s="72"/>
      <c r="AM231" s="72"/>
      <c r="AN231" s="72"/>
      <c r="AO231" s="72"/>
      <c r="AP231" s="72"/>
      <c r="AQ231" s="72"/>
      <c r="AR231" s="72"/>
      <c r="AS231" s="67"/>
      <c r="AT231" s="67"/>
      <c r="AU231" s="67"/>
      <c r="AV231" s="67"/>
      <c r="AW231" s="67"/>
      <c r="AX231" s="67"/>
      <c r="AY231" s="67"/>
      <c r="AZ231" s="66"/>
      <c r="BA231" s="66"/>
      <c r="BB231" s="66"/>
      <c r="BC231" s="66"/>
      <c r="BD231" s="66"/>
      <c r="BE231" s="68"/>
      <c r="BF231" s="68"/>
      <c r="BG231" s="68"/>
      <c r="BH231" s="68"/>
      <c r="BI231" s="68"/>
      <c r="BJ231" s="68"/>
      <c r="BK231" s="68"/>
      <c r="BL231" s="68"/>
      <c r="BM231" s="68"/>
      <c r="BN231" s="68"/>
      <c r="BO231" s="68"/>
      <c r="BP231" s="68"/>
      <c r="BQ231" s="68"/>
      <c r="BR231" s="68"/>
      <c r="BS231" s="68"/>
      <c r="BT231" s="68"/>
      <c r="BU231" s="68"/>
      <c r="BV231" s="68"/>
      <c r="BW231" s="68"/>
      <c r="BX231" s="68"/>
      <c r="BY231" s="68"/>
      <c r="BZ231" s="68"/>
      <c r="CA231" s="68"/>
      <c r="CB231" s="68"/>
      <c r="CC231" s="68"/>
      <c r="CD231" s="68"/>
      <c r="CE231" s="68"/>
      <c r="CF231" s="68"/>
      <c r="CG231" s="68"/>
      <c r="CH231" s="68"/>
      <c r="CI231" s="68"/>
      <c r="CJ231" s="68"/>
      <c r="CK231" s="68"/>
      <c r="CL231" s="68"/>
      <c r="CM231" s="68"/>
      <c r="CN231" s="68"/>
      <c r="CO231" s="68"/>
      <c r="CP231" s="68"/>
      <c r="CQ231" s="66"/>
      <c r="CR231" s="66"/>
      <c r="CS231" s="66"/>
      <c r="CT231" s="68"/>
      <c r="CV231" s="11"/>
      <c r="CW231" s="15"/>
      <c r="CX231" s="11"/>
      <c r="CY231" s="11"/>
      <c r="CZ231" s="11"/>
      <c r="DA231" s="99" t="s">
        <v>707</v>
      </c>
      <c r="DB231" s="11" t="e">
        <f aca="false">VLOOKUP(DA231,$CT$12:$CU$326,2,0)</f>
        <v>#N/A</v>
      </c>
      <c r="DC231" s="11" t="e">
        <f aca="false">VLOOKUP(DA231,$CT$12:$CV$326,3,0)</f>
        <v>#N/A</v>
      </c>
      <c r="DD231" s="11"/>
      <c r="DE231" s="100" t="n">
        <v>260</v>
      </c>
      <c r="DF231" s="11"/>
      <c r="DG231" s="11"/>
      <c r="DH231" s="11"/>
      <c r="DI231" s="11" t="s">
        <v>709</v>
      </c>
      <c r="DJ231" s="11" t="n">
        <f aca="false">E231</f>
        <v>0</v>
      </c>
      <c r="DK231" s="101" t="n">
        <f aca="false">D231</f>
        <v>314</v>
      </c>
      <c r="DL231" s="11" t="n">
        <f aca="false">DK231*DJ231</f>
        <v>0</v>
      </c>
      <c r="DM231" s="11"/>
      <c r="DN231" s="11" t="n">
        <v>271</v>
      </c>
      <c r="DO231" s="11"/>
      <c r="DP231" s="11"/>
      <c r="DQ231" s="11"/>
      <c r="DR231" s="11"/>
      <c r="DS231" s="11"/>
      <c r="DT231" s="11"/>
      <c r="DU231" s="15"/>
      <c r="DV231" s="15"/>
      <c r="DW231" s="15"/>
      <c r="DX231" s="32"/>
      <c r="DY231" s="32"/>
      <c r="DZ231" s="32"/>
      <c r="EA231" s="32"/>
      <c r="EB231" s="102"/>
      <c r="EC231" s="102"/>
      <c r="ED231" s="102"/>
      <c r="EE231" s="102"/>
      <c r="EF231" s="102"/>
      <c r="EG231" s="88"/>
      <c r="EH231" s="88"/>
      <c r="EI231" s="88"/>
      <c r="EJ231" s="88"/>
      <c r="EK231" s="102"/>
      <c r="EL231" s="102"/>
      <c r="EM231" s="102"/>
      <c r="EN231" s="88"/>
      <c r="EO231" s="88"/>
      <c r="EP231" s="88"/>
      <c r="EQ231" s="88"/>
      <c r="ER231" s="88"/>
      <c r="ES231" s="88"/>
      <c r="ET231" s="88"/>
      <c r="EU231" s="88"/>
      <c r="EV231" s="88"/>
      <c r="EW231" s="88"/>
      <c r="EX231" s="88"/>
      <c r="EY231" s="88"/>
      <c r="EZ231" s="88"/>
      <c r="FA231" s="88"/>
      <c r="FB231" s="88"/>
      <c r="FC231" s="88"/>
      <c r="FD231" s="88"/>
      <c r="FE231" s="88"/>
      <c r="FF231" s="88"/>
      <c r="FG231" s="88"/>
      <c r="FH231" s="88"/>
      <c r="FI231" s="88"/>
      <c r="FJ231" s="88"/>
      <c r="FK231" s="88"/>
      <c r="FL231" s="88"/>
      <c r="FM231" s="88"/>
      <c r="FN231" s="88"/>
      <c r="FO231" s="88"/>
      <c r="FP231" s="88"/>
      <c r="FQ231" s="88"/>
      <c r="FR231" s="88"/>
      <c r="FS231" s="88"/>
      <c r="FT231" s="88"/>
      <c r="FU231" s="88"/>
      <c r="FV231" s="88"/>
      <c r="FW231" s="88"/>
      <c r="FX231" s="88"/>
      <c r="FY231" s="88"/>
      <c r="FZ231" s="88"/>
      <c r="GA231" s="88"/>
      <c r="GB231" s="88"/>
      <c r="GC231" s="88"/>
      <c r="GD231" s="88"/>
      <c r="GE231" s="88"/>
      <c r="GF231" s="88"/>
      <c r="GG231" s="88"/>
      <c r="GH231" s="88"/>
      <c r="GI231" s="88"/>
      <c r="GJ231" s="88"/>
      <c r="GK231" s="88"/>
      <c r="GL231" s="88"/>
      <c r="GM231" s="103"/>
      <c r="GN231" s="88"/>
      <c r="GO231" s="104" t="n">
        <f aca="false">C231+2</f>
        <v>17.7</v>
      </c>
      <c r="GP231" s="105" t="n">
        <f aca="false">GO231*20</f>
        <v>354</v>
      </c>
      <c r="GQ231" s="90"/>
      <c r="GR231" s="90"/>
      <c r="GS231" s="90"/>
      <c r="GT231" s="90"/>
      <c r="GU231" s="90"/>
      <c r="GV231" s="90"/>
      <c r="GW231" s="90"/>
      <c r="GX231" s="90"/>
      <c r="GY231" s="90"/>
      <c r="GZ231" s="90"/>
      <c r="HA231" s="88"/>
      <c r="HB231" s="88"/>
      <c r="HC231" s="88"/>
      <c r="HD231" s="88"/>
      <c r="HE231" s="88"/>
    </row>
    <row r="232" customFormat="false" ht="15" hidden="false" customHeight="true" outlineLevel="0" collapsed="false">
      <c r="A232" s="91" t="s">
        <v>710</v>
      </c>
      <c r="B232" s="112" t="n">
        <v>0.2</v>
      </c>
      <c r="C232" s="93" t="n">
        <v>17.27</v>
      </c>
      <c r="D232" s="116" t="n">
        <f aca="false">C232*20</f>
        <v>345.4</v>
      </c>
      <c r="E232" s="94"/>
      <c r="F232" s="95" t="n">
        <f aca="false">E232*D232</f>
        <v>0</v>
      </c>
      <c r="G232" s="96" t="s">
        <v>711</v>
      </c>
      <c r="H232" s="64"/>
      <c r="I232" s="65" t="s">
        <v>28</v>
      </c>
      <c r="J232" s="67"/>
      <c r="K232" s="67"/>
      <c r="L232" s="97"/>
      <c r="M232" s="68"/>
      <c r="N232" s="67"/>
      <c r="O232" s="72"/>
      <c r="P232" s="72"/>
      <c r="Q232" s="68"/>
      <c r="R232" s="72"/>
      <c r="S232" s="72"/>
      <c r="T232" s="72"/>
      <c r="U232" s="72"/>
      <c r="V232" s="72"/>
      <c r="W232" s="72"/>
      <c r="X232" s="72"/>
      <c r="Y232" s="72"/>
      <c r="Z232" s="72"/>
      <c r="AA232" s="72"/>
      <c r="AB232" s="72"/>
      <c r="AC232" s="72"/>
      <c r="AD232" s="72"/>
      <c r="AE232" s="72"/>
      <c r="AF232" s="72"/>
      <c r="AG232" s="72"/>
      <c r="AH232" s="72"/>
      <c r="AI232" s="72"/>
      <c r="AJ232" s="72"/>
      <c r="AK232" s="72"/>
      <c r="AL232" s="72"/>
      <c r="AM232" s="72"/>
      <c r="AN232" s="72"/>
      <c r="AO232" s="72"/>
      <c r="AP232" s="72"/>
      <c r="AQ232" s="72"/>
      <c r="AR232" s="72"/>
      <c r="AS232" s="67"/>
      <c r="AT232" s="67"/>
      <c r="AU232" s="67"/>
      <c r="AV232" s="67"/>
      <c r="AW232" s="67"/>
      <c r="AX232" s="67"/>
      <c r="AY232" s="67"/>
      <c r="AZ232" s="66"/>
      <c r="BA232" s="66"/>
      <c r="BB232" s="66"/>
      <c r="BC232" s="66"/>
      <c r="BD232" s="66"/>
      <c r="BE232" s="68"/>
      <c r="BF232" s="68"/>
      <c r="BG232" s="68"/>
      <c r="BH232" s="68"/>
      <c r="BI232" s="68"/>
      <c r="BJ232" s="68"/>
      <c r="BK232" s="68"/>
      <c r="BL232" s="68"/>
      <c r="BM232" s="68"/>
      <c r="BN232" s="68"/>
      <c r="BO232" s="68"/>
      <c r="BP232" s="68"/>
      <c r="BQ232" s="68"/>
      <c r="BR232" s="68"/>
      <c r="BS232" s="68"/>
      <c r="BT232" s="68"/>
      <c r="BU232" s="68"/>
      <c r="BV232" s="68"/>
      <c r="BW232" s="68"/>
      <c r="BX232" s="68"/>
      <c r="BY232" s="68"/>
      <c r="BZ232" s="68"/>
      <c r="CA232" s="68"/>
      <c r="CB232" s="68"/>
      <c r="CC232" s="68"/>
      <c r="CD232" s="68"/>
      <c r="CE232" s="68"/>
      <c r="CF232" s="68"/>
      <c r="CG232" s="68"/>
      <c r="CH232" s="68"/>
      <c r="CI232" s="68"/>
      <c r="CJ232" s="68"/>
      <c r="CK232" s="68"/>
      <c r="CL232" s="68"/>
      <c r="CM232" s="68"/>
      <c r="CN232" s="68"/>
      <c r="CO232" s="68"/>
      <c r="CP232" s="68"/>
      <c r="CQ232" s="66"/>
      <c r="CR232" s="66"/>
      <c r="CS232" s="66"/>
      <c r="CT232" s="68"/>
      <c r="CV232" s="11"/>
      <c r="CW232" s="15"/>
      <c r="CX232" s="11"/>
      <c r="CY232" s="11"/>
      <c r="CZ232" s="11"/>
      <c r="DA232" s="99" t="s">
        <v>712</v>
      </c>
      <c r="DB232" s="11" t="e">
        <f aca="false">VLOOKUP(DA232,$CT$12:$CU$326,2,0)</f>
        <v>#N/A</v>
      </c>
      <c r="DC232" s="11" t="e">
        <f aca="false">VLOOKUP(DA232,$CT$12:$CV$326,3,0)</f>
        <v>#N/A</v>
      </c>
      <c r="DD232" s="11"/>
      <c r="DE232" s="100" t="n">
        <v>270</v>
      </c>
      <c r="DF232" s="11" t="n">
        <v>9253690</v>
      </c>
      <c r="DG232" s="11" t="n">
        <v>11126</v>
      </c>
      <c r="DH232" s="11"/>
      <c r="DI232" s="11" t="s">
        <v>713</v>
      </c>
      <c r="DJ232" s="11" t="n">
        <f aca="false">E232</f>
        <v>0</v>
      </c>
      <c r="DK232" s="101" t="n">
        <f aca="false">D232</f>
        <v>345.4</v>
      </c>
      <c r="DL232" s="11" t="n">
        <f aca="false">DK232*DJ232</f>
        <v>0</v>
      </c>
      <c r="DM232" s="11"/>
      <c r="DN232" s="11" t="n">
        <v>272</v>
      </c>
      <c r="DO232" s="11"/>
      <c r="DP232" s="11"/>
      <c r="DQ232" s="11"/>
      <c r="DR232" s="11"/>
      <c r="DS232" s="11"/>
      <c r="DT232" s="11"/>
      <c r="DU232" s="15"/>
      <c r="DV232" s="15"/>
      <c r="DW232" s="15"/>
      <c r="DX232" s="32"/>
      <c r="DY232" s="32"/>
      <c r="DZ232" s="32"/>
      <c r="EA232" s="32"/>
      <c r="EB232" s="102"/>
      <c r="EC232" s="102"/>
      <c r="ED232" s="102"/>
      <c r="EE232" s="102"/>
      <c r="EF232" s="102"/>
      <c r="EG232" s="88"/>
      <c r="EH232" s="88"/>
      <c r="EI232" s="88"/>
      <c r="EJ232" s="88"/>
      <c r="EK232" s="102"/>
      <c r="EL232" s="102"/>
      <c r="EM232" s="102"/>
      <c r="EN232" s="88"/>
      <c r="EO232" s="88"/>
      <c r="EP232" s="88"/>
      <c r="EQ232" s="88"/>
      <c r="ER232" s="88"/>
      <c r="ES232" s="88"/>
      <c r="ET232" s="88"/>
      <c r="EU232" s="88"/>
      <c r="EV232" s="88"/>
      <c r="EW232" s="88"/>
      <c r="EX232" s="88"/>
      <c r="EY232" s="88"/>
      <c r="EZ232" s="88"/>
      <c r="FA232" s="88"/>
      <c r="FB232" s="88"/>
      <c r="FC232" s="88"/>
      <c r="FD232" s="88"/>
      <c r="FE232" s="88"/>
      <c r="FF232" s="88"/>
      <c r="FG232" s="88"/>
      <c r="FH232" s="88"/>
      <c r="FI232" s="88"/>
      <c r="FJ232" s="88"/>
      <c r="FK232" s="88"/>
      <c r="FL232" s="88"/>
      <c r="FM232" s="88"/>
      <c r="FN232" s="88"/>
      <c r="FO232" s="88"/>
      <c r="FP232" s="88"/>
      <c r="FQ232" s="88"/>
      <c r="FR232" s="88"/>
      <c r="FS232" s="88"/>
      <c r="FT232" s="88"/>
      <c r="FU232" s="88"/>
      <c r="FV232" s="88"/>
      <c r="FW232" s="88"/>
      <c r="FX232" s="88"/>
      <c r="FY232" s="88"/>
      <c r="FZ232" s="88"/>
      <c r="GA232" s="88"/>
      <c r="GB232" s="88"/>
      <c r="GC232" s="88"/>
      <c r="GD232" s="88"/>
      <c r="GE232" s="88"/>
      <c r="GF232" s="88"/>
      <c r="GG232" s="88"/>
      <c r="GH232" s="88"/>
      <c r="GI232" s="88"/>
      <c r="GJ232" s="88"/>
      <c r="GK232" s="88"/>
      <c r="GL232" s="88"/>
      <c r="GM232" s="103"/>
      <c r="GN232" s="88"/>
      <c r="GO232" s="104" t="n">
        <f aca="false">C232+2</f>
        <v>19.27</v>
      </c>
      <c r="GP232" s="105" t="n">
        <f aca="false">GO232*20</f>
        <v>385.4</v>
      </c>
      <c r="GQ232" s="90"/>
      <c r="GR232" s="90"/>
      <c r="GS232" s="90"/>
      <c r="GT232" s="90"/>
      <c r="GU232" s="90"/>
      <c r="GV232" s="90"/>
      <c r="GW232" s="90"/>
      <c r="GX232" s="90"/>
      <c r="GY232" s="90"/>
      <c r="GZ232" s="90"/>
      <c r="HA232" s="88"/>
      <c r="HB232" s="88"/>
      <c r="HC232" s="88"/>
      <c r="HD232" s="88"/>
      <c r="HE232" s="88"/>
    </row>
    <row r="233" customFormat="false" ht="15" hidden="false" customHeight="true" outlineLevel="0" collapsed="false">
      <c r="A233" s="91" t="s">
        <v>714</v>
      </c>
      <c r="B233" s="112" t="n">
        <v>0.2</v>
      </c>
      <c r="C233" s="93" t="n">
        <v>17.27</v>
      </c>
      <c r="D233" s="116" t="n">
        <f aca="false">C233*20</f>
        <v>345.4</v>
      </c>
      <c r="E233" s="94"/>
      <c r="F233" s="95" t="n">
        <f aca="false">E233*D233</f>
        <v>0</v>
      </c>
      <c r="G233" s="96" t="s">
        <v>715</v>
      </c>
      <c r="H233" s="64"/>
      <c r="I233" s="152" t="s">
        <v>28</v>
      </c>
      <c r="J233" s="67"/>
      <c r="K233" s="67"/>
      <c r="L233" s="97"/>
      <c r="M233" s="68"/>
      <c r="N233" s="67"/>
      <c r="O233" s="72"/>
      <c r="P233" s="72"/>
      <c r="Q233" s="68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  <c r="AE233" s="72"/>
      <c r="AF233" s="72"/>
      <c r="AG233" s="72"/>
      <c r="AH233" s="72"/>
      <c r="AI233" s="72"/>
      <c r="AJ233" s="72"/>
      <c r="AK233" s="72"/>
      <c r="AL233" s="72"/>
      <c r="AM233" s="72"/>
      <c r="AN233" s="72"/>
      <c r="AO233" s="72"/>
      <c r="AP233" s="72"/>
      <c r="AQ233" s="72"/>
      <c r="AR233" s="72"/>
      <c r="AS233" s="67"/>
      <c r="AT233" s="67"/>
      <c r="AU233" s="67"/>
      <c r="AV233" s="67"/>
      <c r="AW233" s="67"/>
      <c r="AX233" s="67"/>
      <c r="AY233" s="67"/>
      <c r="AZ233" s="66"/>
      <c r="BA233" s="66"/>
      <c r="BB233" s="66"/>
      <c r="BC233" s="66"/>
      <c r="BD233" s="66"/>
      <c r="BE233" s="68"/>
      <c r="BF233" s="68"/>
      <c r="BG233" s="68"/>
      <c r="BH233" s="68"/>
      <c r="BI233" s="68"/>
      <c r="BJ233" s="68"/>
      <c r="BK233" s="68"/>
      <c r="BL233" s="68"/>
      <c r="BM233" s="68"/>
      <c r="BN233" s="68"/>
      <c r="BO233" s="68"/>
      <c r="BP233" s="68"/>
      <c r="BQ233" s="68"/>
      <c r="BR233" s="68"/>
      <c r="BS233" s="68"/>
      <c r="BT233" s="68"/>
      <c r="BU233" s="68"/>
      <c r="BV233" s="68"/>
      <c r="BW233" s="68"/>
      <c r="BX233" s="68"/>
      <c r="BY233" s="68"/>
      <c r="BZ233" s="68"/>
      <c r="CA233" s="68"/>
      <c r="CB233" s="68"/>
      <c r="CC233" s="68"/>
      <c r="CD233" s="68"/>
      <c r="CE233" s="68"/>
      <c r="CF233" s="68"/>
      <c r="CG233" s="68"/>
      <c r="CH233" s="68"/>
      <c r="CI233" s="68"/>
      <c r="CJ233" s="68"/>
      <c r="CK233" s="68"/>
      <c r="CL233" s="68"/>
      <c r="CM233" s="68"/>
      <c r="CN233" s="68"/>
      <c r="CO233" s="68"/>
      <c r="CP233" s="68"/>
      <c r="CQ233" s="66"/>
      <c r="CR233" s="66"/>
      <c r="CS233" s="66"/>
      <c r="CT233" s="68"/>
      <c r="CV233" s="11"/>
      <c r="CW233" s="15"/>
      <c r="CX233" s="11"/>
      <c r="CY233" s="11"/>
      <c r="CZ233" s="11"/>
      <c r="DA233" s="99" t="s">
        <v>714</v>
      </c>
      <c r="DB233" s="11" t="e">
        <f aca="false">VLOOKUP(DA233,$CT$12:$CU$326,2,0)</f>
        <v>#N/A</v>
      </c>
      <c r="DC233" s="11" t="e">
        <f aca="false">VLOOKUP(DA233,$CT$12:$CV$326,3,0)</f>
        <v>#N/A</v>
      </c>
      <c r="DD233" s="11"/>
      <c r="DE233" s="100" t="n">
        <v>270</v>
      </c>
      <c r="DF233" s="11" t="n">
        <v>9253689</v>
      </c>
      <c r="DG233" s="11" t="n">
        <v>11126</v>
      </c>
      <c r="DH233" s="11"/>
      <c r="DI233" s="11" t="s">
        <v>716</v>
      </c>
      <c r="DJ233" s="11" t="n">
        <f aca="false">E233</f>
        <v>0</v>
      </c>
      <c r="DK233" s="101" t="n">
        <f aca="false">D233</f>
        <v>345.4</v>
      </c>
      <c r="DL233" s="11" t="n">
        <f aca="false">DK233*DJ233</f>
        <v>0</v>
      </c>
      <c r="DM233" s="11"/>
      <c r="DN233" s="11" t="n">
        <v>273</v>
      </c>
      <c r="DO233" s="11"/>
      <c r="DP233" s="11"/>
      <c r="DQ233" s="11"/>
      <c r="DR233" s="11"/>
      <c r="DS233" s="11"/>
      <c r="DT233" s="11"/>
      <c r="DU233" s="15"/>
      <c r="DV233" s="15"/>
      <c r="DW233" s="15"/>
      <c r="DX233" s="32"/>
      <c r="DY233" s="32"/>
      <c r="DZ233" s="32"/>
      <c r="EA233" s="32"/>
      <c r="EB233" s="102"/>
      <c r="EC233" s="102"/>
      <c r="ED233" s="102"/>
      <c r="EE233" s="102"/>
      <c r="EF233" s="102"/>
      <c r="EG233" s="88"/>
      <c r="EH233" s="88"/>
      <c r="EI233" s="88"/>
      <c r="EJ233" s="88"/>
      <c r="EK233" s="102"/>
      <c r="EL233" s="102"/>
      <c r="EM233" s="102"/>
      <c r="EN233" s="88"/>
      <c r="EO233" s="88"/>
      <c r="EP233" s="88"/>
      <c r="EQ233" s="88"/>
      <c r="ER233" s="88"/>
      <c r="ES233" s="88"/>
      <c r="ET233" s="88"/>
      <c r="EU233" s="88"/>
      <c r="EV233" s="88"/>
      <c r="EW233" s="88"/>
      <c r="EX233" s="88"/>
      <c r="EY233" s="88"/>
      <c r="EZ233" s="88"/>
      <c r="FA233" s="88"/>
      <c r="FB233" s="88"/>
      <c r="FC233" s="88"/>
      <c r="FD233" s="88"/>
      <c r="FE233" s="88"/>
      <c r="FF233" s="88"/>
      <c r="FG233" s="88"/>
      <c r="FH233" s="88"/>
      <c r="FI233" s="88"/>
      <c r="FJ233" s="88"/>
      <c r="FK233" s="88"/>
      <c r="FL233" s="88"/>
      <c r="FM233" s="88"/>
      <c r="FN233" s="88"/>
      <c r="FO233" s="88"/>
      <c r="FP233" s="88"/>
      <c r="FQ233" s="88"/>
      <c r="FR233" s="88"/>
      <c r="FS233" s="88"/>
      <c r="FT233" s="88"/>
      <c r="FU233" s="88"/>
      <c r="FV233" s="88"/>
      <c r="FW233" s="88"/>
      <c r="FX233" s="88"/>
      <c r="FY233" s="88"/>
      <c r="FZ233" s="88"/>
      <c r="GA233" s="88"/>
      <c r="GB233" s="88"/>
      <c r="GC233" s="88"/>
      <c r="GD233" s="88"/>
      <c r="GE233" s="88"/>
      <c r="GF233" s="88"/>
      <c r="GG233" s="88"/>
      <c r="GH233" s="88"/>
      <c r="GI233" s="88"/>
      <c r="GJ233" s="88"/>
      <c r="GK233" s="88"/>
      <c r="GL233" s="88"/>
      <c r="GM233" s="103"/>
      <c r="GN233" s="88"/>
      <c r="GO233" s="104" t="n">
        <f aca="false">C233+2</f>
        <v>19.27</v>
      </c>
      <c r="GP233" s="105" t="n">
        <f aca="false">GO233*20</f>
        <v>385.4</v>
      </c>
      <c r="GQ233" s="90"/>
      <c r="GR233" s="90"/>
      <c r="GS233" s="90"/>
      <c r="GT233" s="90"/>
      <c r="GU233" s="90"/>
      <c r="GV233" s="90"/>
      <c r="GW233" s="90"/>
      <c r="GX233" s="90"/>
      <c r="GY233" s="90"/>
      <c r="GZ233" s="90"/>
      <c r="HA233" s="88"/>
      <c r="HB233" s="88"/>
      <c r="HC233" s="88"/>
      <c r="HD233" s="88"/>
      <c r="HE233" s="88"/>
    </row>
    <row r="234" customFormat="false" ht="15" hidden="false" customHeight="true" outlineLevel="0" collapsed="false">
      <c r="A234" s="91" t="s">
        <v>717</v>
      </c>
      <c r="B234" s="112" t="n">
        <v>0.2</v>
      </c>
      <c r="C234" s="93" t="n">
        <v>17.27</v>
      </c>
      <c r="D234" s="116" t="n">
        <f aca="false">C234*20</f>
        <v>345.4</v>
      </c>
      <c r="E234" s="94"/>
      <c r="F234" s="95" t="n">
        <f aca="false">E234*D234</f>
        <v>0</v>
      </c>
      <c r="G234" s="96" t="s">
        <v>718</v>
      </c>
      <c r="H234" s="64"/>
      <c r="I234" s="65" t="s">
        <v>28</v>
      </c>
      <c r="J234" s="67"/>
      <c r="K234" s="67"/>
      <c r="L234" s="97"/>
      <c r="M234" s="68"/>
      <c r="N234" s="67"/>
      <c r="O234" s="72"/>
      <c r="P234" s="72"/>
      <c r="Q234" s="68"/>
      <c r="R234" s="72"/>
      <c r="S234" s="72"/>
      <c r="T234" s="72"/>
      <c r="U234" s="72"/>
      <c r="V234" s="72"/>
      <c r="W234" s="72"/>
      <c r="X234" s="72"/>
      <c r="Y234" s="72"/>
      <c r="Z234" s="72"/>
      <c r="AA234" s="72"/>
      <c r="AB234" s="72"/>
      <c r="AC234" s="72"/>
      <c r="AD234" s="72"/>
      <c r="AE234" s="72"/>
      <c r="AF234" s="72"/>
      <c r="AG234" s="72"/>
      <c r="AH234" s="72"/>
      <c r="AI234" s="72"/>
      <c r="AJ234" s="72"/>
      <c r="AK234" s="72"/>
      <c r="AL234" s="72"/>
      <c r="AM234" s="72"/>
      <c r="AN234" s="72"/>
      <c r="AO234" s="72"/>
      <c r="AP234" s="72"/>
      <c r="AQ234" s="72"/>
      <c r="AR234" s="72"/>
      <c r="AS234" s="67"/>
      <c r="AT234" s="67"/>
      <c r="AU234" s="67"/>
      <c r="AV234" s="67"/>
      <c r="AW234" s="67"/>
      <c r="AX234" s="67"/>
      <c r="AY234" s="67"/>
      <c r="AZ234" s="66"/>
      <c r="BA234" s="66"/>
      <c r="BB234" s="66"/>
      <c r="BC234" s="66"/>
      <c r="BD234" s="66"/>
      <c r="BE234" s="68"/>
      <c r="BF234" s="68"/>
      <c r="BG234" s="68"/>
      <c r="BH234" s="68"/>
      <c r="BI234" s="68"/>
      <c r="BJ234" s="68"/>
      <c r="BK234" s="68"/>
      <c r="BL234" s="68"/>
      <c r="BM234" s="68"/>
      <c r="BN234" s="68"/>
      <c r="BO234" s="68"/>
      <c r="BP234" s="68"/>
      <c r="BQ234" s="68"/>
      <c r="BR234" s="68"/>
      <c r="BS234" s="68"/>
      <c r="BT234" s="68"/>
      <c r="BU234" s="68"/>
      <c r="BV234" s="68"/>
      <c r="BW234" s="68"/>
      <c r="BX234" s="68"/>
      <c r="BY234" s="68"/>
      <c r="BZ234" s="68"/>
      <c r="CA234" s="68"/>
      <c r="CB234" s="68"/>
      <c r="CC234" s="68"/>
      <c r="CD234" s="68"/>
      <c r="CE234" s="68"/>
      <c r="CF234" s="68"/>
      <c r="CG234" s="68"/>
      <c r="CH234" s="68"/>
      <c r="CI234" s="68"/>
      <c r="CJ234" s="68"/>
      <c r="CK234" s="68"/>
      <c r="CL234" s="68"/>
      <c r="CM234" s="68"/>
      <c r="CN234" s="68"/>
      <c r="CO234" s="68"/>
      <c r="CP234" s="68"/>
      <c r="CQ234" s="66"/>
      <c r="CR234" s="66"/>
      <c r="CS234" s="66"/>
      <c r="CT234" s="68"/>
      <c r="CW234" s="15"/>
      <c r="CX234" s="11"/>
      <c r="CY234" s="11"/>
      <c r="CZ234" s="11"/>
      <c r="DA234" s="99" t="s">
        <v>717</v>
      </c>
      <c r="DB234" s="11" t="e">
        <f aca="false">VLOOKUP(DA234,$CT$12:$CU$326,2,0)</f>
        <v>#N/A</v>
      </c>
      <c r="DC234" s="11" t="e">
        <f aca="false">VLOOKUP(DA234,$CT$12:$CV$326,3,0)</f>
        <v>#N/A</v>
      </c>
      <c r="DD234" s="11"/>
      <c r="DE234" s="100" t="n">
        <v>270</v>
      </c>
      <c r="DF234" s="11" t="n">
        <v>9154998</v>
      </c>
      <c r="DG234" s="11" t="n">
        <v>11126</v>
      </c>
      <c r="DH234" s="11"/>
      <c r="DI234" s="11" t="s">
        <v>719</v>
      </c>
      <c r="DJ234" s="11" t="n">
        <f aca="false">E234</f>
        <v>0</v>
      </c>
      <c r="DK234" s="101" t="n">
        <f aca="false">D234</f>
        <v>345.4</v>
      </c>
      <c r="DL234" s="11" t="n">
        <f aca="false">DK234*DJ234</f>
        <v>0</v>
      </c>
      <c r="DM234" s="11"/>
      <c r="DN234" s="11" t="n">
        <v>274</v>
      </c>
      <c r="DO234" s="11"/>
      <c r="DP234" s="11"/>
      <c r="DQ234" s="11"/>
      <c r="DR234" s="11"/>
      <c r="DS234" s="11"/>
      <c r="DT234" s="11"/>
      <c r="DU234" s="15"/>
      <c r="DV234" s="15"/>
      <c r="DW234" s="15"/>
      <c r="DX234" s="32"/>
      <c r="DY234" s="32"/>
      <c r="DZ234" s="32"/>
      <c r="EA234" s="32"/>
      <c r="EB234" s="155"/>
      <c r="EC234" s="155"/>
      <c r="ED234" s="155"/>
      <c r="EE234" s="155"/>
      <c r="EF234" s="155"/>
      <c r="EG234" s="151"/>
      <c r="EH234" s="151"/>
      <c r="EI234" s="151"/>
      <c r="EJ234" s="151"/>
      <c r="EK234" s="155"/>
      <c r="EL234" s="155"/>
      <c r="EM234" s="155"/>
      <c r="EN234" s="151"/>
      <c r="EO234" s="151"/>
      <c r="EP234" s="151"/>
      <c r="EQ234" s="151"/>
      <c r="ER234" s="151"/>
      <c r="ES234" s="151"/>
      <c r="ET234" s="151"/>
      <c r="EU234" s="151"/>
      <c r="EV234" s="151"/>
      <c r="EW234" s="151"/>
      <c r="EX234" s="151"/>
      <c r="EY234" s="151"/>
      <c r="EZ234" s="151"/>
      <c r="FA234" s="151"/>
      <c r="FB234" s="151"/>
      <c r="FC234" s="151"/>
      <c r="FD234" s="151"/>
      <c r="FE234" s="151"/>
      <c r="FF234" s="151"/>
      <c r="FG234" s="151"/>
      <c r="FH234" s="151"/>
      <c r="FI234" s="151"/>
      <c r="FJ234" s="151"/>
      <c r="FK234" s="151"/>
      <c r="FL234" s="151"/>
      <c r="FM234" s="151"/>
      <c r="FN234" s="151"/>
      <c r="FO234" s="151"/>
      <c r="FP234" s="151"/>
      <c r="FQ234" s="151"/>
      <c r="FR234" s="151"/>
      <c r="FS234" s="151"/>
      <c r="FT234" s="151"/>
      <c r="FU234" s="151"/>
      <c r="FV234" s="151"/>
      <c r="FW234" s="151"/>
      <c r="FX234" s="151"/>
      <c r="FY234" s="151"/>
      <c r="FZ234" s="151"/>
      <c r="GA234" s="151"/>
      <c r="GB234" s="151"/>
      <c r="GC234" s="151"/>
      <c r="GD234" s="151"/>
      <c r="GE234" s="151"/>
      <c r="GF234" s="151"/>
      <c r="GG234" s="151"/>
      <c r="GH234" s="151"/>
      <c r="GI234" s="151"/>
      <c r="GJ234" s="151"/>
      <c r="GK234" s="151"/>
      <c r="GL234" s="151"/>
      <c r="GM234" s="103"/>
      <c r="GN234" s="151"/>
      <c r="GO234" s="104" t="n">
        <f aca="false">C234+2</f>
        <v>19.27</v>
      </c>
      <c r="GP234" s="105" t="n">
        <f aca="false">GO234*20</f>
        <v>385.4</v>
      </c>
      <c r="GQ234" s="156"/>
      <c r="GR234" s="156"/>
      <c r="GS234" s="156"/>
      <c r="GT234" s="156"/>
      <c r="GU234" s="156"/>
      <c r="GV234" s="156"/>
      <c r="GW234" s="156"/>
      <c r="GX234" s="156"/>
      <c r="GY234" s="156"/>
      <c r="GZ234" s="156"/>
      <c r="HA234" s="151"/>
      <c r="HB234" s="151"/>
      <c r="HC234" s="151"/>
      <c r="HD234" s="151"/>
      <c r="HE234" s="151"/>
    </row>
    <row r="235" customFormat="false" ht="15" hidden="false" customHeight="true" outlineLevel="0" collapsed="false">
      <c r="A235" s="118" t="s">
        <v>720</v>
      </c>
      <c r="B235" s="112" t="n">
        <v>0.2</v>
      </c>
      <c r="C235" s="93" t="n">
        <v>17.27</v>
      </c>
      <c r="D235" s="116" t="n">
        <f aca="false">C235*20</f>
        <v>345.4</v>
      </c>
      <c r="E235" s="94"/>
      <c r="F235" s="95" t="n">
        <f aca="false">E235*D235</f>
        <v>0</v>
      </c>
      <c r="G235" s="96" t="s">
        <v>721</v>
      </c>
      <c r="H235" s="64"/>
      <c r="I235" s="152" t="s">
        <v>28</v>
      </c>
      <c r="J235" s="67"/>
      <c r="K235" s="67"/>
      <c r="L235" s="97"/>
      <c r="M235" s="68"/>
      <c r="N235" s="67"/>
      <c r="O235" s="72"/>
      <c r="P235" s="72"/>
      <c r="Q235" s="68"/>
      <c r="R235" s="72"/>
      <c r="S235" s="72"/>
      <c r="T235" s="72"/>
      <c r="U235" s="72"/>
      <c r="V235" s="72"/>
      <c r="W235" s="72"/>
      <c r="X235" s="72"/>
      <c r="Y235" s="72"/>
      <c r="Z235" s="72"/>
      <c r="AA235" s="72"/>
      <c r="AB235" s="72"/>
      <c r="AC235" s="72"/>
      <c r="AD235" s="72"/>
      <c r="AE235" s="72"/>
      <c r="AF235" s="72"/>
      <c r="AG235" s="72"/>
      <c r="AH235" s="72"/>
      <c r="AI235" s="72"/>
      <c r="AJ235" s="72"/>
      <c r="AK235" s="72"/>
      <c r="AL235" s="72"/>
      <c r="AM235" s="72"/>
      <c r="AN235" s="72"/>
      <c r="AO235" s="72"/>
      <c r="AP235" s="72"/>
      <c r="AQ235" s="72"/>
      <c r="AR235" s="72"/>
      <c r="AS235" s="67"/>
      <c r="AT235" s="67"/>
      <c r="AU235" s="67"/>
      <c r="AV235" s="67"/>
      <c r="AW235" s="67"/>
      <c r="AX235" s="67"/>
      <c r="AY235" s="67"/>
      <c r="AZ235" s="66"/>
      <c r="BA235" s="66"/>
      <c r="BB235" s="66"/>
      <c r="BC235" s="66"/>
      <c r="BD235" s="66"/>
      <c r="BE235" s="68"/>
      <c r="BF235" s="68"/>
      <c r="BG235" s="68"/>
      <c r="BH235" s="68"/>
      <c r="BI235" s="68"/>
      <c r="BJ235" s="68"/>
      <c r="BK235" s="68"/>
      <c r="BL235" s="68"/>
      <c r="BM235" s="68"/>
      <c r="BN235" s="68"/>
      <c r="BO235" s="68"/>
      <c r="BP235" s="68"/>
      <c r="BQ235" s="68"/>
      <c r="BR235" s="68"/>
      <c r="BS235" s="68"/>
      <c r="BT235" s="68"/>
      <c r="BU235" s="68"/>
      <c r="BV235" s="68"/>
      <c r="BW235" s="68"/>
      <c r="BX235" s="68"/>
      <c r="BY235" s="68"/>
      <c r="BZ235" s="68"/>
      <c r="CA235" s="68"/>
      <c r="CB235" s="68"/>
      <c r="CC235" s="68"/>
      <c r="CD235" s="68"/>
      <c r="CE235" s="68"/>
      <c r="CF235" s="68"/>
      <c r="CG235" s="68"/>
      <c r="CH235" s="68"/>
      <c r="CI235" s="68"/>
      <c r="CJ235" s="68"/>
      <c r="CK235" s="68"/>
      <c r="CL235" s="68"/>
      <c r="CM235" s="68"/>
      <c r="CN235" s="68"/>
      <c r="CO235" s="68"/>
      <c r="CP235" s="68"/>
      <c r="CQ235" s="66"/>
      <c r="CR235" s="66"/>
      <c r="CS235" s="66"/>
      <c r="CT235" s="68"/>
      <c r="CV235" s="11"/>
      <c r="CW235" s="15"/>
      <c r="CX235" s="11"/>
      <c r="CY235" s="11"/>
      <c r="CZ235" s="11"/>
      <c r="DA235" s="99" t="s">
        <v>720</v>
      </c>
      <c r="DB235" s="11" t="e">
        <f aca="false">VLOOKUP(DA235,$CT$12:$CU$326,2,0)</f>
        <v>#N/A</v>
      </c>
      <c r="DC235" s="11" t="e">
        <f aca="false">VLOOKUP(DA235,$CT$12:$CV$326,3,0)</f>
        <v>#N/A</v>
      </c>
      <c r="DD235" s="11"/>
      <c r="DE235" s="100" t="n">
        <v>270</v>
      </c>
      <c r="DF235" s="11"/>
      <c r="DG235" s="11"/>
      <c r="DH235" s="11"/>
      <c r="DI235" s="11" t="s">
        <v>722</v>
      </c>
      <c r="DJ235" s="11" t="n">
        <f aca="false">E235</f>
        <v>0</v>
      </c>
      <c r="DK235" s="101" t="n">
        <f aca="false">D235</f>
        <v>345.4</v>
      </c>
      <c r="DL235" s="11" t="n">
        <f aca="false">DK235*DJ235</f>
        <v>0</v>
      </c>
      <c r="DM235" s="11"/>
      <c r="DN235" s="11" t="n">
        <v>275</v>
      </c>
      <c r="DO235" s="11"/>
      <c r="DP235" s="11"/>
      <c r="DQ235" s="11"/>
      <c r="DR235" s="11"/>
      <c r="DS235" s="11"/>
      <c r="DT235" s="11"/>
      <c r="DU235" s="15"/>
      <c r="DV235" s="15"/>
      <c r="DW235" s="15"/>
      <c r="DX235" s="32"/>
      <c r="DY235" s="32"/>
      <c r="DZ235" s="32"/>
      <c r="EA235" s="32"/>
      <c r="EB235" s="102"/>
      <c r="EC235" s="102"/>
      <c r="ED235" s="102"/>
      <c r="EE235" s="102"/>
      <c r="EF235" s="102"/>
      <c r="EG235" s="88"/>
      <c r="EH235" s="88"/>
      <c r="EI235" s="88"/>
      <c r="EJ235" s="88"/>
      <c r="EK235" s="102"/>
      <c r="EL235" s="102"/>
      <c r="EM235" s="102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  <c r="FH235" s="88"/>
      <c r="FI235" s="88"/>
      <c r="FJ235" s="88"/>
      <c r="FK235" s="88"/>
      <c r="FL235" s="88"/>
      <c r="FM235" s="88"/>
      <c r="FN235" s="88"/>
      <c r="FO235" s="88"/>
      <c r="FP235" s="88"/>
      <c r="FQ235" s="88"/>
      <c r="FR235" s="88"/>
      <c r="FS235" s="88"/>
      <c r="FT235" s="88"/>
      <c r="FU235" s="88"/>
      <c r="FV235" s="88"/>
      <c r="FW235" s="88"/>
      <c r="FX235" s="88"/>
      <c r="FY235" s="88"/>
      <c r="FZ235" s="88"/>
      <c r="GA235" s="88"/>
      <c r="GB235" s="88"/>
      <c r="GC235" s="88"/>
      <c r="GD235" s="88"/>
      <c r="GE235" s="88"/>
      <c r="GF235" s="88"/>
      <c r="GG235" s="88"/>
      <c r="GH235" s="88"/>
      <c r="GI235" s="88"/>
      <c r="GJ235" s="88"/>
      <c r="GK235" s="88"/>
      <c r="GL235" s="88"/>
      <c r="GM235" s="103"/>
      <c r="GN235" s="88"/>
      <c r="GO235" s="104" t="n">
        <f aca="false">C235+2</f>
        <v>19.27</v>
      </c>
      <c r="GP235" s="105" t="n">
        <f aca="false">GO235*20</f>
        <v>385.4</v>
      </c>
      <c r="GQ235" s="90"/>
      <c r="GR235" s="90"/>
      <c r="GS235" s="90"/>
      <c r="GT235" s="90"/>
      <c r="GU235" s="90"/>
      <c r="GV235" s="90"/>
      <c r="GW235" s="90"/>
      <c r="GX235" s="90"/>
      <c r="GY235" s="90"/>
      <c r="GZ235" s="90"/>
      <c r="HA235" s="88"/>
      <c r="HB235" s="88"/>
      <c r="HC235" s="88"/>
      <c r="HD235" s="88"/>
      <c r="HE235" s="88"/>
    </row>
    <row r="236" customFormat="false" ht="15" hidden="false" customHeight="true" outlineLevel="0" collapsed="false">
      <c r="A236" s="91" t="s">
        <v>723</v>
      </c>
      <c r="B236" s="112" t="n">
        <v>0.2</v>
      </c>
      <c r="C236" s="93" t="n">
        <v>17.27</v>
      </c>
      <c r="D236" s="116" t="n">
        <f aca="false">C236*20</f>
        <v>345.4</v>
      </c>
      <c r="E236" s="94"/>
      <c r="F236" s="95" t="n">
        <f aca="false">E236*D236</f>
        <v>0</v>
      </c>
      <c r="G236" s="96" t="s">
        <v>724</v>
      </c>
      <c r="H236" s="64"/>
      <c r="I236" s="65" t="s">
        <v>28</v>
      </c>
      <c r="J236" s="67"/>
      <c r="K236" s="67"/>
      <c r="L236" s="97"/>
      <c r="M236" s="68"/>
      <c r="N236" s="67"/>
      <c r="O236" s="72"/>
      <c r="P236" s="72"/>
      <c r="Q236" s="68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67"/>
      <c r="AT236" s="67"/>
      <c r="AU236" s="67"/>
      <c r="AV236" s="67"/>
      <c r="AW236" s="67"/>
      <c r="AX236" s="67"/>
      <c r="AY236" s="67"/>
      <c r="AZ236" s="66"/>
      <c r="BA236" s="66"/>
      <c r="BB236" s="66"/>
      <c r="BC236" s="66"/>
      <c r="BD236" s="66"/>
      <c r="BE236" s="68"/>
      <c r="BF236" s="68"/>
      <c r="BG236" s="68"/>
      <c r="BH236" s="68"/>
      <c r="BI236" s="68"/>
      <c r="BJ236" s="68"/>
      <c r="BK236" s="68"/>
      <c r="BL236" s="68"/>
      <c r="BM236" s="68"/>
      <c r="BN236" s="68"/>
      <c r="BO236" s="68"/>
      <c r="BP236" s="68"/>
      <c r="BQ236" s="68"/>
      <c r="BR236" s="68"/>
      <c r="BS236" s="68"/>
      <c r="BT236" s="68"/>
      <c r="BU236" s="68"/>
      <c r="BV236" s="68"/>
      <c r="BW236" s="68"/>
      <c r="BX236" s="68"/>
      <c r="BY236" s="68"/>
      <c r="BZ236" s="68"/>
      <c r="CA236" s="68"/>
      <c r="CB236" s="68"/>
      <c r="CC236" s="68"/>
      <c r="CD236" s="68"/>
      <c r="CE236" s="68"/>
      <c r="CF236" s="68"/>
      <c r="CG236" s="68"/>
      <c r="CH236" s="68"/>
      <c r="CI236" s="68"/>
      <c r="CJ236" s="68"/>
      <c r="CK236" s="68"/>
      <c r="CL236" s="68"/>
      <c r="CM236" s="68"/>
      <c r="CN236" s="68"/>
      <c r="CO236" s="68"/>
      <c r="CP236" s="68"/>
      <c r="CQ236" s="66"/>
      <c r="CR236" s="66"/>
      <c r="CS236" s="66"/>
      <c r="CT236" s="68"/>
      <c r="CV236" s="11"/>
      <c r="CW236" s="15"/>
      <c r="CX236" s="11"/>
      <c r="CY236" s="11"/>
      <c r="CZ236" s="11"/>
      <c r="DA236" s="99" t="s">
        <v>725</v>
      </c>
      <c r="DB236" s="11" t="e">
        <f aca="false">VLOOKUP(DA236,$CT$12:$CU$326,2,0)</f>
        <v>#N/A</v>
      </c>
      <c r="DC236" s="11" t="e">
        <f aca="false">VLOOKUP(DA236,$CT$12:$CV$326,3,0)</f>
        <v>#N/A</v>
      </c>
      <c r="DD236" s="11"/>
      <c r="DE236" s="100" t="n">
        <v>270</v>
      </c>
      <c r="DF236" s="11"/>
      <c r="DG236" s="11"/>
      <c r="DH236" s="11"/>
      <c r="DI236" s="11" t="s">
        <v>726</v>
      </c>
      <c r="DJ236" s="11" t="n">
        <f aca="false">E236</f>
        <v>0</v>
      </c>
      <c r="DK236" s="101" t="n">
        <f aca="false">D236</f>
        <v>345.4</v>
      </c>
      <c r="DL236" s="11" t="n">
        <f aca="false">DK236*DJ236</f>
        <v>0</v>
      </c>
      <c r="DM236" s="11"/>
      <c r="DN236" s="11" t="n">
        <v>276</v>
      </c>
      <c r="DO236" s="11"/>
      <c r="DP236" s="11"/>
      <c r="DQ236" s="11"/>
      <c r="DR236" s="11"/>
      <c r="DS236" s="11"/>
      <c r="DT236" s="11"/>
      <c r="DU236" s="15"/>
      <c r="DV236" s="15"/>
      <c r="DW236" s="15"/>
      <c r="DX236" s="32"/>
      <c r="DY236" s="32"/>
      <c r="DZ236" s="32"/>
      <c r="EA236" s="32"/>
      <c r="EB236" s="102"/>
      <c r="EC236" s="102"/>
      <c r="ED236" s="102"/>
      <c r="EE236" s="102"/>
      <c r="EF236" s="102"/>
      <c r="EG236" s="88"/>
      <c r="EH236" s="88"/>
      <c r="EI236" s="88"/>
      <c r="EJ236" s="88"/>
      <c r="EK236" s="102"/>
      <c r="EL236" s="102"/>
      <c r="EM236" s="102"/>
      <c r="EN236" s="88"/>
      <c r="EO236" s="88"/>
      <c r="EP236" s="88"/>
      <c r="EQ236" s="88"/>
      <c r="ER236" s="88"/>
      <c r="ES236" s="88"/>
      <c r="ET236" s="88"/>
      <c r="EU236" s="88"/>
      <c r="EV236" s="88"/>
      <c r="EW236" s="88"/>
      <c r="EX236" s="88"/>
      <c r="EY236" s="88"/>
      <c r="EZ236" s="88"/>
      <c r="FA236" s="88"/>
      <c r="FB236" s="88"/>
      <c r="FC236" s="88"/>
      <c r="FD236" s="88"/>
      <c r="FE236" s="88"/>
      <c r="FF236" s="88"/>
      <c r="FG236" s="88"/>
      <c r="FH236" s="88"/>
      <c r="FI236" s="88"/>
      <c r="FJ236" s="88"/>
      <c r="FK236" s="88"/>
      <c r="FL236" s="88"/>
      <c r="FM236" s="88"/>
      <c r="FN236" s="88"/>
      <c r="FO236" s="88"/>
      <c r="FP236" s="88"/>
      <c r="FQ236" s="88"/>
      <c r="FR236" s="88"/>
      <c r="FS236" s="88"/>
      <c r="FT236" s="88"/>
      <c r="FU236" s="88"/>
      <c r="FV236" s="88"/>
      <c r="FW236" s="88"/>
      <c r="FX236" s="88"/>
      <c r="FY236" s="88"/>
      <c r="FZ236" s="88"/>
      <c r="GA236" s="88"/>
      <c r="GB236" s="88"/>
      <c r="GC236" s="88"/>
      <c r="GD236" s="88"/>
      <c r="GE236" s="88"/>
      <c r="GF236" s="88"/>
      <c r="GG236" s="88"/>
      <c r="GH236" s="88"/>
      <c r="GI236" s="88"/>
      <c r="GJ236" s="88"/>
      <c r="GK236" s="88"/>
      <c r="GL236" s="88"/>
      <c r="GM236" s="103"/>
      <c r="GN236" s="88"/>
      <c r="GO236" s="104" t="n">
        <f aca="false">C236+2</f>
        <v>19.27</v>
      </c>
      <c r="GP236" s="105" t="n">
        <f aca="false">GO236*20</f>
        <v>385.4</v>
      </c>
      <c r="GQ236" s="90"/>
      <c r="GR236" s="90"/>
      <c r="GS236" s="90"/>
      <c r="GT236" s="90"/>
      <c r="GU236" s="90"/>
      <c r="GV236" s="90"/>
      <c r="GW236" s="90"/>
      <c r="GX236" s="90"/>
      <c r="GY236" s="90"/>
      <c r="GZ236" s="90"/>
      <c r="HA236" s="88"/>
      <c r="HB236" s="88"/>
      <c r="HC236" s="88"/>
      <c r="HD236" s="88"/>
      <c r="HE236" s="88"/>
    </row>
    <row r="237" customFormat="false" ht="15" hidden="false" customHeight="true" outlineLevel="0" collapsed="false">
      <c r="A237" s="91" t="s">
        <v>727</v>
      </c>
      <c r="B237" s="92" t="n">
        <v>0.2</v>
      </c>
      <c r="C237" s="93" t="n">
        <v>17.27</v>
      </c>
      <c r="D237" s="116" t="n">
        <f aca="false">C237*20</f>
        <v>345.4</v>
      </c>
      <c r="E237" s="94"/>
      <c r="F237" s="95" t="n">
        <f aca="false">E237*D237</f>
        <v>0</v>
      </c>
      <c r="G237" s="96" t="s">
        <v>728</v>
      </c>
      <c r="H237" s="72"/>
      <c r="I237" s="65" t="s">
        <v>28</v>
      </c>
      <c r="J237" s="67"/>
      <c r="K237" s="67"/>
      <c r="L237" s="97"/>
      <c r="M237" s="68"/>
      <c r="N237" s="67"/>
      <c r="O237" s="72"/>
      <c r="P237" s="72"/>
      <c r="Q237" s="68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72"/>
      <c r="AH237" s="72"/>
      <c r="AI237" s="72"/>
      <c r="AJ237" s="72"/>
      <c r="AK237" s="72"/>
      <c r="AL237" s="72"/>
      <c r="AM237" s="72"/>
      <c r="AN237" s="72"/>
      <c r="AO237" s="72"/>
      <c r="AP237" s="72"/>
      <c r="AQ237" s="72"/>
      <c r="AR237" s="72"/>
      <c r="AS237" s="67"/>
      <c r="AT237" s="67"/>
      <c r="AU237" s="67"/>
      <c r="AV237" s="67"/>
      <c r="AW237" s="67"/>
      <c r="AX237" s="67"/>
      <c r="AY237" s="67"/>
      <c r="AZ237" s="66"/>
      <c r="BA237" s="66"/>
      <c r="BB237" s="66"/>
      <c r="BC237" s="66"/>
      <c r="BD237" s="66"/>
      <c r="BE237" s="68"/>
      <c r="BF237" s="68"/>
      <c r="BG237" s="68"/>
      <c r="BH237" s="68"/>
      <c r="BI237" s="68"/>
      <c r="BJ237" s="68"/>
      <c r="BK237" s="68"/>
      <c r="BL237" s="68"/>
      <c r="BM237" s="68"/>
      <c r="BN237" s="68"/>
      <c r="BO237" s="68"/>
      <c r="BP237" s="68"/>
      <c r="BQ237" s="68"/>
      <c r="BR237" s="68"/>
      <c r="BS237" s="68"/>
      <c r="BT237" s="68"/>
      <c r="BU237" s="68"/>
      <c r="BV237" s="68"/>
      <c r="BW237" s="68"/>
      <c r="BX237" s="68"/>
      <c r="BY237" s="68"/>
      <c r="BZ237" s="68"/>
      <c r="CA237" s="68"/>
      <c r="CB237" s="68"/>
      <c r="CC237" s="68"/>
      <c r="CD237" s="68"/>
      <c r="CE237" s="68"/>
      <c r="CF237" s="68"/>
      <c r="CG237" s="68"/>
      <c r="CH237" s="68"/>
      <c r="CI237" s="68"/>
      <c r="CJ237" s="68"/>
      <c r="CK237" s="68"/>
      <c r="CL237" s="68"/>
      <c r="CM237" s="68"/>
      <c r="CN237" s="68"/>
      <c r="CO237" s="68"/>
      <c r="CP237" s="68"/>
      <c r="CQ237" s="66"/>
      <c r="CR237" s="66"/>
      <c r="CS237" s="66"/>
      <c r="CT237" s="68"/>
      <c r="CV237" s="11"/>
      <c r="CW237" s="15"/>
      <c r="CX237" s="11"/>
      <c r="CY237" s="11"/>
      <c r="CZ237" s="11"/>
      <c r="DA237" s="99" t="s">
        <v>727</v>
      </c>
      <c r="DB237" s="11" t="e">
        <f aca="false">VLOOKUP(DA237,$CT$12:$CU$326,2,0)</f>
        <v>#N/A</v>
      </c>
      <c r="DC237" s="11" t="e">
        <f aca="false">VLOOKUP(DA237,$CT$12:$CV$326,3,0)</f>
        <v>#N/A</v>
      </c>
      <c r="DD237" s="11"/>
      <c r="DE237" s="100" t="n">
        <v>270</v>
      </c>
      <c r="DF237" s="11" t="n">
        <v>9155000</v>
      </c>
      <c r="DG237" s="11" t="n">
        <v>11126</v>
      </c>
      <c r="DH237" s="11"/>
      <c r="DI237" s="11" t="s">
        <v>729</v>
      </c>
      <c r="DJ237" s="11" t="n">
        <f aca="false">E237</f>
        <v>0</v>
      </c>
      <c r="DK237" s="101" t="n">
        <f aca="false">D237</f>
        <v>345.4</v>
      </c>
      <c r="DL237" s="11" t="n">
        <f aca="false">DK237*DJ237</f>
        <v>0</v>
      </c>
      <c r="DM237" s="11"/>
      <c r="DN237" s="11" t="n">
        <v>277</v>
      </c>
      <c r="DO237" s="11"/>
      <c r="DP237" s="99"/>
      <c r="DQ237" s="98"/>
      <c r="DR237" s="98"/>
      <c r="DS237" s="11"/>
      <c r="DT237" s="11"/>
      <c r="DU237" s="15"/>
      <c r="DV237" s="15"/>
      <c r="DW237" s="15"/>
      <c r="DX237" s="32"/>
      <c r="DY237" s="32"/>
      <c r="DZ237" s="32"/>
      <c r="EA237" s="32"/>
      <c r="EB237" s="102"/>
      <c r="EC237" s="102"/>
      <c r="ED237" s="102"/>
      <c r="EE237" s="102"/>
      <c r="EF237" s="102"/>
      <c r="EG237" s="88"/>
      <c r="EH237" s="88"/>
      <c r="EI237" s="88"/>
      <c r="EJ237" s="88"/>
      <c r="EK237" s="102"/>
      <c r="EL237" s="102"/>
      <c r="EM237" s="102"/>
      <c r="EN237" s="88"/>
      <c r="EO237" s="88"/>
      <c r="EP237" s="88"/>
      <c r="EQ237" s="88"/>
      <c r="ER237" s="88"/>
      <c r="ES237" s="88"/>
      <c r="ET237" s="88"/>
      <c r="EU237" s="88"/>
      <c r="EV237" s="88"/>
      <c r="EW237" s="88"/>
      <c r="EX237" s="88"/>
      <c r="EY237" s="88"/>
      <c r="EZ237" s="88"/>
      <c r="FA237" s="88"/>
      <c r="FB237" s="88"/>
      <c r="FC237" s="88"/>
      <c r="FD237" s="88"/>
      <c r="FE237" s="88"/>
      <c r="FF237" s="88"/>
      <c r="FG237" s="88"/>
      <c r="FH237" s="88"/>
      <c r="FI237" s="88"/>
      <c r="FJ237" s="88"/>
      <c r="FK237" s="88"/>
      <c r="FL237" s="88"/>
      <c r="FM237" s="88"/>
      <c r="FN237" s="88"/>
      <c r="FO237" s="88"/>
      <c r="FP237" s="88"/>
      <c r="FQ237" s="88"/>
      <c r="FR237" s="88"/>
      <c r="FS237" s="88"/>
      <c r="FT237" s="88"/>
      <c r="FU237" s="88"/>
      <c r="FV237" s="88"/>
      <c r="FW237" s="88"/>
      <c r="FX237" s="88"/>
      <c r="FY237" s="88"/>
      <c r="FZ237" s="88"/>
      <c r="GA237" s="88"/>
      <c r="GB237" s="88"/>
      <c r="GC237" s="88"/>
      <c r="GD237" s="88"/>
      <c r="GE237" s="88"/>
      <c r="GF237" s="88"/>
      <c r="GG237" s="88"/>
      <c r="GH237" s="88"/>
      <c r="GI237" s="88"/>
      <c r="GJ237" s="88"/>
      <c r="GK237" s="88"/>
      <c r="GL237" s="88"/>
      <c r="GM237" s="103"/>
      <c r="GN237" s="88"/>
      <c r="GO237" s="104" t="n">
        <f aca="false">C237+2</f>
        <v>19.27</v>
      </c>
      <c r="GP237" s="105" t="n">
        <f aca="false">GO237*20</f>
        <v>385.4</v>
      </c>
      <c r="GQ237" s="90"/>
      <c r="GR237" s="90"/>
      <c r="GS237" s="90"/>
      <c r="GT237" s="90"/>
      <c r="GU237" s="90"/>
      <c r="GV237" s="90"/>
      <c r="GW237" s="90"/>
      <c r="GX237" s="90"/>
      <c r="GY237" s="90"/>
      <c r="GZ237" s="90"/>
      <c r="HA237" s="88"/>
      <c r="HB237" s="88"/>
      <c r="HC237" s="88"/>
      <c r="HD237" s="88"/>
      <c r="HE237" s="88"/>
    </row>
    <row r="238" customFormat="false" ht="15" hidden="false" customHeight="true" outlineLevel="0" collapsed="false">
      <c r="A238" s="91" t="s">
        <v>730</v>
      </c>
      <c r="B238" s="112" t="n">
        <v>2</v>
      </c>
      <c r="C238" s="93" t="n">
        <v>12.56</v>
      </c>
      <c r="D238" s="116" t="n">
        <f aca="false">C238*20</f>
        <v>251.2</v>
      </c>
      <c r="E238" s="94"/>
      <c r="F238" s="95" t="n">
        <f aca="false">E238*D238</f>
        <v>0</v>
      </c>
      <c r="G238" s="114" t="s">
        <v>731</v>
      </c>
      <c r="H238" s="64" t="s">
        <v>202</v>
      </c>
      <c r="I238" s="65" t="s">
        <v>203</v>
      </c>
      <c r="J238" s="67"/>
      <c r="K238" s="67"/>
      <c r="L238" s="97"/>
      <c r="M238" s="68"/>
      <c r="N238" s="67"/>
      <c r="O238" s="72"/>
      <c r="P238" s="72"/>
      <c r="Q238" s="68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67"/>
      <c r="AT238" s="67"/>
      <c r="AU238" s="67"/>
      <c r="AV238" s="67"/>
      <c r="AW238" s="67"/>
      <c r="AX238" s="67"/>
      <c r="AY238" s="67"/>
      <c r="AZ238" s="66"/>
      <c r="BA238" s="66"/>
      <c r="BB238" s="66"/>
      <c r="BC238" s="66"/>
      <c r="BD238" s="66"/>
      <c r="BE238" s="68"/>
      <c r="BF238" s="68"/>
      <c r="BG238" s="68"/>
      <c r="BH238" s="68"/>
      <c r="BI238" s="68"/>
      <c r="BJ238" s="68"/>
      <c r="BK238" s="68"/>
      <c r="BL238" s="68"/>
      <c r="BM238" s="68"/>
      <c r="BN238" s="68"/>
      <c r="BO238" s="68"/>
      <c r="BP238" s="68"/>
      <c r="BQ238" s="68"/>
      <c r="BR238" s="68"/>
      <c r="BS238" s="68"/>
      <c r="BT238" s="68"/>
      <c r="BU238" s="68"/>
      <c r="BV238" s="68"/>
      <c r="BW238" s="68"/>
      <c r="BX238" s="68"/>
      <c r="BY238" s="68"/>
      <c r="BZ238" s="68"/>
      <c r="CA238" s="68"/>
      <c r="CB238" s="68"/>
      <c r="CC238" s="68"/>
      <c r="CD238" s="68"/>
      <c r="CE238" s="68"/>
      <c r="CF238" s="68"/>
      <c r="CG238" s="68"/>
      <c r="CH238" s="68"/>
      <c r="CI238" s="68"/>
      <c r="CJ238" s="68"/>
      <c r="CK238" s="68"/>
      <c r="CL238" s="68"/>
      <c r="CM238" s="68"/>
      <c r="CN238" s="68"/>
      <c r="CO238" s="68"/>
      <c r="CP238" s="68"/>
      <c r="CQ238" s="66"/>
      <c r="CR238" s="66"/>
      <c r="CS238" s="66"/>
      <c r="CT238" s="68"/>
      <c r="CV238" s="11"/>
      <c r="CW238" s="15"/>
      <c r="CX238" s="11"/>
      <c r="CY238" s="11"/>
      <c r="CZ238" s="11"/>
      <c r="DA238" s="99" t="s">
        <v>730</v>
      </c>
      <c r="DB238" s="11" t="e">
        <f aca="false">VLOOKUP(DA238,$CT$12:$CU$326,2,0)</f>
        <v>#N/A</v>
      </c>
      <c r="DC238" s="11" t="e">
        <f aca="false">VLOOKUP(DA238,$CT$12:$CV$326,3,0)</f>
        <v>#N/A</v>
      </c>
      <c r="DD238" s="11"/>
      <c r="DE238" s="100" t="n">
        <v>210</v>
      </c>
      <c r="DF238" s="11"/>
      <c r="DG238" s="11"/>
      <c r="DH238" s="11"/>
      <c r="DI238" s="11" t="s">
        <v>732</v>
      </c>
      <c r="DJ238" s="11" t="n">
        <f aca="false">E238</f>
        <v>0</v>
      </c>
      <c r="DK238" s="101" t="n">
        <f aca="false">D238</f>
        <v>251.2</v>
      </c>
      <c r="DL238" s="11" t="n">
        <f aca="false">DK238*DJ238</f>
        <v>0</v>
      </c>
      <c r="DM238" s="11"/>
      <c r="DN238" s="11" t="n">
        <v>280</v>
      </c>
      <c r="DO238" s="11"/>
      <c r="DP238" s="11"/>
      <c r="DQ238" s="11"/>
      <c r="DR238" s="11"/>
      <c r="DS238" s="11"/>
      <c r="DT238" s="11"/>
      <c r="DU238" s="15"/>
      <c r="DV238" s="15"/>
      <c r="DW238" s="15"/>
      <c r="DX238" s="32"/>
      <c r="DY238" s="32"/>
      <c r="DZ238" s="32"/>
      <c r="EA238" s="32"/>
      <c r="EB238" s="155"/>
      <c r="EC238" s="155"/>
      <c r="ED238" s="155"/>
      <c r="EE238" s="155"/>
      <c r="EF238" s="155"/>
      <c r="EG238" s="151"/>
      <c r="EH238" s="151"/>
      <c r="EI238" s="151"/>
      <c r="EJ238" s="151"/>
      <c r="EK238" s="155"/>
      <c r="EL238" s="155"/>
      <c r="EM238" s="155"/>
      <c r="EN238" s="151"/>
      <c r="EO238" s="151"/>
      <c r="EP238" s="151"/>
      <c r="EQ238" s="151"/>
      <c r="ER238" s="151"/>
      <c r="ES238" s="151"/>
      <c r="ET238" s="151"/>
      <c r="EU238" s="151"/>
      <c r="EV238" s="151"/>
      <c r="EW238" s="151"/>
      <c r="EX238" s="151"/>
      <c r="EY238" s="151"/>
      <c r="EZ238" s="151"/>
      <c r="FA238" s="151"/>
      <c r="FB238" s="151"/>
      <c r="FC238" s="151"/>
      <c r="FD238" s="151"/>
      <c r="FE238" s="151"/>
      <c r="FF238" s="151"/>
      <c r="FG238" s="151"/>
      <c r="FH238" s="151"/>
      <c r="FI238" s="151"/>
      <c r="FJ238" s="151"/>
      <c r="FK238" s="151"/>
      <c r="FL238" s="151"/>
      <c r="FM238" s="151"/>
      <c r="FN238" s="151"/>
      <c r="FO238" s="151"/>
      <c r="FP238" s="151"/>
      <c r="FQ238" s="151"/>
      <c r="FR238" s="151"/>
      <c r="FS238" s="151"/>
      <c r="FT238" s="151"/>
      <c r="FU238" s="151"/>
      <c r="FV238" s="151"/>
      <c r="FW238" s="151"/>
      <c r="FX238" s="151"/>
      <c r="FY238" s="151"/>
      <c r="FZ238" s="151"/>
      <c r="GA238" s="151"/>
      <c r="GB238" s="151"/>
      <c r="GC238" s="151"/>
      <c r="GD238" s="151"/>
      <c r="GE238" s="151"/>
      <c r="GF238" s="151"/>
      <c r="GG238" s="151"/>
      <c r="GH238" s="151"/>
      <c r="GI238" s="151"/>
      <c r="GJ238" s="151"/>
      <c r="GK238" s="151"/>
      <c r="GL238" s="151"/>
      <c r="GM238" s="103"/>
      <c r="GN238" s="151"/>
      <c r="GO238" s="104" t="n">
        <f aca="false">C238+2</f>
        <v>14.56</v>
      </c>
      <c r="GP238" s="105" t="n">
        <f aca="false">GO238*20</f>
        <v>291.2</v>
      </c>
      <c r="GQ238" s="156"/>
      <c r="GR238" s="156"/>
      <c r="GS238" s="156"/>
      <c r="GT238" s="156"/>
      <c r="GU238" s="156"/>
      <c r="GV238" s="156"/>
      <c r="GW238" s="156"/>
      <c r="GX238" s="156"/>
      <c r="GY238" s="156"/>
      <c r="GZ238" s="156"/>
      <c r="HA238" s="151"/>
      <c r="HB238" s="151"/>
      <c r="HC238" s="151"/>
      <c r="HD238" s="151"/>
      <c r="HE238" s="151"/>
    </row>
    <row r="239" customFormat="false" ht="15" hidden="false" customHeight="true" outlineLevel="0" collapsed="false">
      <c r="A239" s="91" t="s">
        <v>733</v>
      </c>
      <c r="B239" s="131" t="n">
        <v>2</v>
      </c>
      <c r="C239" s="93" t="n">
        <v>29.83</v>
      </c>
      <c r="D239" s="116" t="n">
        <f aca="false">C239*20</f>
        <v>596.6</v>
      </c>
      <c r="E239" s="94"/>
      <c r="F239" s="95" t="n">
        <f aca="false">E239*D239</f>
        <v>0</v>
      </c>
      <c r="G239" s="114" t="s">
        <v>734</v>
      </c>
      <c r="H239" s="64" t="s">
        <v>202</v>
      </c>
      <c r="I239" s="65" t="s">
        <v>203</v>
      </c>
      <c r="J239" s="67"/>
      <c r="L239" s="97"/>
      <c r="M239" s="68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6"/>
      <c r="BA239" s="66"/>
      <c r="BB239" s="66"/>
      <c r="BC239" s="66"/>
      <c r="BD239" s="66"/>
      <c r="BE239" s="68"/>
      <c r="BF239" s="68"/>
      <c r="BG239" s="68"/>
      <c r="BH239" s="68"/>
      <c r="BI239" s="68"/>
      <c r="BJ239" s="68"/>
      <c r="BK239" s="68"/>
      <c r="BL239" s="68"/>
      <c r="BM239" s="68"/>
      <c r="BN239" s="68"/>
      <c r="BO239" s="68"/>
      <c r="BP239" s="68"/>
      <c r="BQ239" s="68"/>
      <c r="BR239" s="68"/>
      <c r="BS239" s="68"/>
      <c r="BT239" s="68"/>
      <c r="BU239" s="68"/>
      <c r="BV239" s="68"/>
      <c r="BW239" s="68"/>
      <c r="BX239" s="68"/>
      <c r="BY239" s="68"/>
      <c r="BZ239" s="68"/>
      <c r="CA239" s="68"/>
      <c r="CB239" s="68"/>
      <c r="CC239" s="68"/>
      <c r="CD239" s="68"/>
      <c r="CE239" s="68"/>
      <c r="CF239" s="68"/>
      <c r="CG239" s="68"/>
      <c r="CH239" s="68"/>
      <c r="CI239" s="68"/>
      <c r="CJ239" s="68"/>
      <c r="CK239" s="68"/>
      <c r="CL239" s="68"/>
      <c r="CM239" s="68"/>
      <c r="CN239" s="68"/>
      <c r="CO239" s="68"/>
      <c r="CP239" s="68"/>
      <c r="CQ239" s="66"/>
      <c r="CR239" s="66"/>
      <c r="CS239" s="66"/>
      <c r="CT239" s="68"/>
      <c r="CV239" s="11"/>
      <c r="CW239" s="15"/>
      <c r="CX239" s="11"/>
      <c r="CY239" s="11"/>
      <c r="CZ239" s="11"/>
      <c r="DA239" s="99" t="s">
        <v>733</v>
      </c>
      <c r="DB239" s="11" t="e">
        <f aca="false">VLOOKUP(DA239,$CT$12:$CU$326,2,0)</f>
        <v>#N/A</v>
      </c>
      <c r="DC239" s="11" t="e">
        <f aca="false">VLOOKUP(DA239,$CT$12:$CV$326,3,0)</f>
        <v>#N/A</v>
      </c>
      <c r="DD239" s="11"/>
      <c r="DE239" s="100" t="n">
        <v>416</v>
      </c>
      <c r="DF239" s="11"/>
      <c r="DG239" s="11"/>
      <c r="DH239" s="11"/>
      <c r="DI239" s="11" t="s">
        <v>735</v>
      </c>
      <c r="DJ239" s="11" t="n">
        <f aca="false">E239</f>
        <v>0</v>
      </c>
      <c r="DK239" s="101" t="n">
        <f aca="false">D239</f>
        <v>596.6</v>
      </c>
      <c r="DL239" s="11" t="n">
        <f aca="false">DK239*DJ239</f>
        <v>0</v>
      </c>
      <c r="DM239" s="11"/>
      <c r="DN239" s="11" t="n">
        <v>281</v>
      </c>
      <c r="DO239" s="11"/>
      <c r="DP239" s="11"/>
      <c r="DQ239" s="11"/>
      <c r="DR239" s="11"/>
      <c r="DS239" s="11"/>
      <c r="DT239" s="11"/>
      <c r="DU239" s="15"/>
      <c r="DV239" s="15"/>
      <c r="DW239" s="15"/>
      <c r="DX239" s="32"/>
      <c r="DY239" s="32"/>
      <c r="DZ239" s="32"/>
      <c r="EA239" s="32"/>
      <c r="EB239" s="155"/>
      <c r="EC239" s="155"/>
      <c r="ED239" s="155"/>
      <c r="EE239" s="155"/>
      <c r="EF239" s="155"/>
      <c r="EG239" s="156"/>
      <c r="EH239" s="156"/>
      <c r="EI239" s="156"/>
      <c r="EJ239" s="156"/>
      <c r="EK239" s="156"/>
      <c r="EL239" s="156"/>
      <c r="EM239" s="156"/>
      <c r="EN239" s="151"/>
      <c r="EO239" s="151"/>
      <c r="EP239" s="151"/>
      <c r="EQ239" s="151"/>
      <c r="ER239" s="151"/>
      <c r="ES239" s="151"/>
      <c r="ET239" s="151"/>
      <c r="EU239" s="151"/>
      <c r="EV239" s="151"/>
      <c r="EW239" s="151"/>
      <c r="EX239" s="151"/>
      <c r="EY239" s="151"/>
      <c r="EZ239" s="151"/>
      <c r="FA239" s="151"/>
      <c r="FB239" s="151"/>
      <c r="FC239" s="151"/>
      <c r="FD239" s="151"/>
      <c r="FE239" s="151"/>
      <c r="FF239" s="151"/>
      <c r="FG239" s="151"/>
      <c r="FH239" s="151"/>
      <c r="FI239" s="151"/>
      <c r="FJ239" s="151"/>
      <c r="FK239" s="151"/>
      <c r="FL239" s="151"/>
      <c r="FM239" s="151"/>
      <c r="FN239" s="151"/>
      <c r="FO239" s="151"/>
      <c r="FP239" s="151"/>
      <c r="FQ239" s="151"/>
      <c r="FR239" s="151"/>
      <c r="FS239" s="151"/>
      <c r="FT239" s="151"/>
      <c r="FU239" s="151"/>
      <c r="FV239" s="151"/>
      <c r="FW239" s="151"/>
      <c r="FX239" s="151"/>
      <c r="FY239" s="151"/>
      <c r="FZ239" s="151"/>
      <c r="GA239" s="151"/>
      <c r="GB239" s="151"/>
      <c r="GC239" s="151"/>
      <c r="GD239" s="151"/>
      <c r="GE239" s="151"/>
      <c r="GF239" s="151"/>
      <c r="GG239" s="151"/>
      <c r="GH239" s="151"/>
      <c r="GI239" s="151"/>
      <c r="GJ239" s="151"/>
      <c r="GK239" s="151"/>
      <c r="GL239" s="151"/>
      <c r="GM239" s="151"/>
      <c r="GN239" s="151"/>
      <c r="GO239" s="104" t="n">
        <f aca="false">C239+2</f>
        <v>31.83</v>
      </c>
      <c r="GP239" s="105" t="n">
        <f aca="false">GO239*20</f>
        <v>636.6</v>
      </c>
      <c r="GQ239" s="151"/>
      <c r="GR239" s="156"/>
      <c r="GS239" s="156"/>
      <c r="GT239" s="156"/>
      <c r="GU239" s="156"/>
      <c r="GV239" s="156"/>
      <c r="GW239" s="156"/>
      <c r="GX239" s="151"/>
      <c r="GY239" s="151"/>
      <c r="GZ239" s="151"/>
      <c r="HA239" s="151"/>
      <c r="HB239" s="151"/>
      <c r="HC239" s="151"/>
      <c r="HD239" s="151"/>
      <c r="HE239" s="151"/>
    </row>
    <row r="240" customFormat="false" ht="15" hidden="false" customHeight="true" outlineLevel="0" collapsed="false">
      <c r="A240" s="91" t="s">
        <v>736</v>
      </c>
      <c r="B240" s="112" t="n">
        <v>2</v>
      </c>
      <c r="C240" s="93" t="n">
        <v>29.83</v>
      </c>
      <c r="D240" s="116" t="n">
        <f aca="false">C240*20</f>
        <v>596.6</v>
      </c>
      <c r="E240" s="94"/>
      <c r="F240" s="95" t="n">
        <f aca="false">E240*D240</f>
        <v>0</v>
      </c>
      <c r="G240" s="114" t="s">
        <v>737</v>
      </c>
      <c r="H240" s="64" t="s">
        <v>202</v>
      </c>
      <c r="I240" s="65" t="s">
        <v>203</v>
      </c>
      <c r="J240" s="67"/>
      <c r="K240" s="67"/>
      <c r="L240" s="97"/>
      <c r="M240" s="68"/>
      <c r="N240" s="67"/>
      <c r="O240" s="67"/>
      <c r="P240" s="67"/>
      <c r="Q240" s="66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72"/>
      <c r="AJ240" s="72"/>
      <c r="AK240" s="72"/>
      <c r="AL240" s="72"/>
      <c r="AM240" s="72"/>
      <c r="AN240" s="72"/>
      <c r="AO240" s="72"/>
      <c r="AP240" s="72"/>
      <c r="AQ240" s="72"/>
      <c r="AR240" s="72"/>
      <c r="AS240" s="67"/>
      <c r="AT240" s="67"/>
      <c r="AU240" s="67"/>
      <c r="AV240" s="67"/>
      <c r="AW240" s="67"/>
      <c r="AX240" s="67"/>
      <c r="AY240" s="67"/>
      <c r="AZ240" s="66"/>
      <c r="BA240" s="66"/>
      <c r="BB240" s="66"/>
      <c r="BC240" s="66"/>
      <c r="BD240" s="66"/>
      <c r="BE240" s="68"/>
      <c r="BF240" s="68"/>
      <c r="BG240" s="68"/>
      <c r="BH240" s="68"/>
      <c r="BI240" s="68"/>
      <c r="BJ240" s="68"/>
      <c r="BK240" s="68"/>
      <c r="BL240" s="68"/>
      <c r="BM240" s="68"/>
      <c r="BN240" s="68"/>
      <c r="BO240" s="68"/>
      <c r="BP240" s="68"/>
      <c r="BQ240" s="68"/>
      <c r="BR240" s="68"/>
      <c r="BS240" s="68"/>
      <c r="BT240" s="68"/>
      <c r="BU240" s="68"/>
      <c r="BV240" s="68"/>
      <c r="BW240" s="68"/>
      <c r="BX240" s="68"/>
      <c r="BY240" s="68"/>
      <c r="BZ240" s="68"/>
      <c r="CA240" s="68"/>
      <c r="CB240" s="68"/>
      <c r="CC240" s="68"/>
      <c r="CD240" s="68"/>
      <c r="CE240" s="68"/>
      <c r="CF240" s="68"/>
      <c r="CG240" s="68"/>
      <c r="CH240" s="68"/>
      <c r="CI240" s="68"/>
      <c r="CJ240" s="68"/>
      <c r="CK240" s="68"/>
      <c r="CL240" s="68"/>
      <c r="CM240" s="68"/>
      <c r="CN240" s="68"/>
      <c r="CO240" s="68"/>
      <c r="CP240" s="68"/>
      <c r="CQ240" s="66"/>
      <c r="CR240" s="66"/>
      <c r="CS240" s="66"/>
      <c r="CT240" s="68"/>
      <c r="CV240" s="11"/>
      <c r="CW240" s="15"/>
      <c r="CX240" s="11"/>
      <c r="CY240" s="11"/>
      <c r="CZ240" s="11"/>
      <c r="DA240" s="99" t="s">
        <v>738</v>
      </c>
      <c r="DB240" s="11" t="e">
        <f aca="false">VLOOKUP(DA240,$CT$12:$CU$326,2,0)</f>
        <v>#N/A</v>
      </c>
      <c r="DC240" s="11" t="e">
        <f aca="false">VLOOKUP(DA240,$CT$12:$CV$326,3,0)</f>
        <v>#N/A</v>
      </c>
      <c r="DD240" s="11"/>
      <c r="DE240" s="100" t="n">
        <v>416</v>
      </c>
      <c r="DF240" s="11"/>
      <c r="DG240" s="11"/>
      <c r="DH240" s="11"/>
      <c r="DI240" s="11" t="s">
        <v>739</v>
      </c>
      <c r="DJ240" s="11" t="n">
        <f aca="false">E240</f>
        <v>0</v>
      </c>
      <c r="DK240" s="101" t="n">
        <f aca="false">D240</f>
        <v>596.6</v>
      </c>
      <c r="DL240" s="11" t="n">
        <f aca="false">DK240*DJ240</f>
        <v>0</v>
      </c>
      <c r="DM240" s="11"/>
      <c r="DN240" s="11" t="n">
        <v>282</v>
      </c>
      <c r="DO240" s="11"/>
      <c r="DP240" s="11"/>
      <c r="DQ240" s="11"/>
      <c r="DR240" s="11"/>
      <c r="DS240" s="11"/>
      <c r="DT240" s="11"/>
      <c r="DU240" s="15"/>
      <c r="DV240" s="15"/>
      <c r="DW240" s="15"/>
      <c r="DX240" s="32"/>
      <c r="DY240" s="32"/>
      <c r="DZ240" s="32"/>
      <c r="EA240" s="32"/>
      <c r="EB240" s="102"/>
      <c r="EC240" s="102"/>
      <c r="ED240" s="102"/>
      <c r="EE240" s="102"/>
      <c r="EF240" s="102"/>
      <c r="EG240" s="88"/>
      <c r="EH240" s="88"/>
      <c r="EI240" s="88"/>
      <c r="EJ240" s="88"/>
      <c r="EK240" s="102"/>
      <c r="EL240" s="102"/>
      <c r="EM240" s="102"/>
      <c r="EN240" s="88"/>
      <c r="EO240" s="88"/>
      <c r="EP240" s="88"/>
      <c r="EQ240" s="88"/>
      <c r="ER240" s="88"/>
      <c r="ES240" s="88"/>
      <c r="ET240" s="88"/>
      <c r="EU240" s="88"/>
      <c r="EV240" s="88"/>
      <c r="EW240" s="88"/>
      <c r="EX240" s="88"/>
      <c r="EY240" s="88"/>
      <c r="EZ240" s="88"/>
      <c r="FA240" s="88"/>
      <c r="FB240" s="88"/>
      <c r="FC240" s="88"/>
      <c r="FD240" s="88"/>
      <c r="FE240" s="88"/>
      <c r="FF240" s="88"/>
      <c r="FG240" s="88"/>
      <c r="FH240" s="88"/>
      <c r="FI240" s="88"/>
      <c r="FJ240" s="88"/>
      <c r="FK240" s="88"/>
      <c r="FL240" s="88"/>
      <c r="FM240" s="88"/>
      <c r="FN240" s="88"/>
      <c r="FO240" s="88"/>
      <c r="FP240" s="88"/>
      <c r="FQ240" s="88"/>
      <c r="FR240" s="88"/>
      <c r="FS240" s="88"/>
      <c r="FT240" s="88"/>
      <c r="FU240" s="88"/>
      <c r="FV240" s="88"/>
      <c r="FW240" s="88"/>
      <c r="FX240" s="88"/>
      <c r="FY240" s="88"/>
      <c r="FZ240" s="88"/>
      <c r="GA240" s="88"/>
      <c r="GB240" s="88"/>
      <c r="GC240" s="88"/>
      <c r="GD240" s="88"/>
      <c r="GE240" s="88"/>
      <c r="GF240" s="88"/>
      <c r="GG240" s="88"/>
      <c r="GH240" s="88"/>
      <c r="GI240" s="88"/>
      <c r="GJ240" s="88"/>
      <c r="GK240" s="88"/>
      <c r="GL240" s="88"/>
      <c r="GM240" s="103"/>
      <c r="GN240" s="88"/>
      <c r="GO240" s="104" t="n">
        <f aca="false">C240+2</f>
        <v>31.83</v>
      </c>
      <c r="GP240" s="105" t="n">
        <f aca="false">GO240*20</f>
        <v>636.6</v>
      </c>
      <c r="GQ240" s="90"/>
      <c r="GR240" s="90"/>
      <c r="GS240" s="90"/>
      <c r="GT240" s="90"/>
      <c r="GU240" s="90"/>
      <c r="GV240" s="90"/>
      <c r="GW240" s="90"/>
      <c r="GX240" s="90"/>
      <c r="GY240" s="90"/>
      <c r="GZ240" s="90"/>
      <c r="HA240" s="88"/>
      <c r="HB240" s="88"/>
      <c r="HC240" s="88"/>
      <c r="HD240" s="88"/>
      <c r="HE240" s="88"/>
    </row>
    <row r="241" customFormat="false" ht="15" hidden="false" customHeight="true" outlineLevel="0" collapsed="false">
      <c r="A241" s="91" t="s">
        <v>740</v>
      </c>
      <c r="B241" s="112" t="n">
        <v>1</v>
      </c>
      <c r="C241" s="93" t="n">
        <v>31.4</v>
      </c>
      <c r="D241" s="116" t="n">
        <f aca="false">C241*20</f>
        <v>628</v>
      </c>
      <c r="E241" s="94"/>
      <c r="F241" s="95" t="n">
        <f aca="false">E241*D241</f>
        <v>0</v>
      </c>
      <c r="G241" s="96" t="s">
        <v>741</v>
      </c>
      <c r="H241" s="64" t="s">
        <v>202</v>
      </c>
      <c r="I241" s="65" t="s">
        <v>203</v>
      </c>
      <c r="J241" s="67"/>
      <c r="K241" s="67"/>
      <c r="L241" s="97"/>
      <c r="M241" s="68"/>
      <c r="N241" s="67"/>
      <c r="O241" s="72"/>
      <c r="P241" s="72"/>
      <c r="Q241" s="68"/>
      <c r="R241" s="72"/>
      <c r="S241" s="72"/>
      <c r="T241" s="72"/>
      <c r="U241" s="72"/>
      <c r="V241" s="72"/>
      <c r="W241" s="72"/>
      <c r="X241" s="72"/>
      <c r="Y241" s="72"/>
      <c r="Z241" s="72"/>
      <c r="AA241" s="72"/>
      <c r="AB241" s="72"/>
      <c r="AC241" s="72"/>
      <c r="AD241" s="72"/>
      <c r="AE241" s="72"/>
      <c r="AF241" s="72"/>
      <c r="AG241" s="72"/>
      <c r="AH241" s="72"/>
      <c r="AI241" s="72"/>
      <c r="AJ241" s="72"/>
      <c r="AK241" s="72"/>
      <c r="AL241" s="72"/>
      <c r="AM241" s="72"/>
      <c r="AN241" s="72"/>
      <c r="AO241" s="72"/>
      <c r="AP241" s="72"/>
      <c r="AQ241" s="72"/>
      <c r="AR241" s="72"/>
      <c r="AS241" s="72"/>
      <c r="AT241" s="72"/>
      <c r="AU241" s="72"/>
      <c r="AV241" s="72"/>
      <c r="AW241" s="72"/>
      <c r="AX241" s="72"/>
      <c r="AY241" s="72"/>
      <c r="AZ241" s="72"/>
      <c r="BA241" s="72"/>
      <c r="BB241" s="72"/>
      <c r="BC241" s="72"/>
      <c r="BD241" s="72"/>
      <c r="BE241" s="72"/>
      <c r="BF241" s="72"/>
      <c r="BG241" s="72"/>
      <c r="BH241" s="72"/>
      <c r="BI241" s="72"/>
      <c r="BJ241" s="72"/>
      <c r="BK241" s="72"/>
      <c r="BL241" s="72"/>
      <c r="BM241" s="72"/>
      <c r="BN241" s="72"/>
      <c r="BO241" s="72"/>
      <c r="BP241" s="72"/>
      <c r="BQ241" s="72"/>
      <c r="BR241" s="72"/>
      <c r="BS241" s="72"/>
      <c r="BT241" s="72"/>
      <c r="BU241" s="72"/>
      <c r="BV241" s="72"/>
      <c r="BW241" s="68"/>
      <c r="BX241" s="68"/>
      <c r="BY241" s="68"/>
      <c r="BZ241" s="68"/>
      <c r="CA241" s="68"/>
      <c r="CB241" s="68"/>
      <c r="CC241" s="68"/>
      <c r="CD241" s="68"/>
      <c r="CE241" s="68"/>
      <c r="CF241" s="68"/>
      <c r="CG241" s="68"/>
      <c r="CH241" s="68"/>
      <c r="CI241" s="68"/>
      <c r="CJ241" s="68"/>
      <c r="CK241" s="68"/>
      <c r="CL241" s="68"/>
      <c r="CM241" s="68"/>
      <c r="CN241" s="68"/>
      <c r="CO241" s="68"/>
      <c r="CP241" s="68"/>
      <c r="CQ241" s="66"/>
      <c r="CR241" s="66"/>
      <c r="CS241" s="66"/>
      <c r="CT241" s="68"/>
      <c r="CV241" s="11"/>
      <c r="CW241" s="15"/>
      <c r="CX241" s="11"/>
      <c r="CY241" s="11"/>
      <c r="CZ241" s="11"/>
      <c r="DA241" s="99"/>
      <c r="DB241" s="11" t="e">
        <f aca="false">VLOOKUP(DA241,$CT$12:$CU$326,2,0)</f>
        <v>#N/A</v>
      </c>
      <c r="DC241" s="11" t="e">
        <f aca="false">VLOOKUP(DA241,$CT$12:$CV$326,3,0)</f>
        <v>#N/A</v>
      </c>
      <c r="DD241" s="11"/>
      <c r="DE241" s="100"/>
      <c r="DF241" s="11"/>
      <c r="DG241" s="11"/>
      <c r="DH241" s="11"/>
      <c r="DI241" s="11" t="s">
        <v>742</v>
      </c>
      <c r="DJ241" s="11" t="n">
        <f aca="false">E241</f>
        <v>0</v>
      </c>
      <c r="DK241" s="101" t="n">
        <f aca="false">D241</f>
        <v>628</v>
      </c>
      <c r="DL241" s="11" t="n">
        <f aca="false">DK241*DJ241</f>
        <v>0</v>
      </c>
      <c r="DM241" s="11"/>
      <c r="DN241" s="11" t="n">
        <v>283</v>
      </c>
      <c r="DO241" s="11"/>
      <c r="DP241" s="11"/>
      <c r="DQ241" s="11"/>
      <c r="DR241" s="11"/>
      <c r="DS241" s="11"/>
      <c r="DT241" s="11"/>
      <c r="DU241" s="15"/>
      <c r="DV241" s="15"/>
      <c r="DW241" s="15"/>
      <c r="DX241" s="32"/>
      <c r="DY241" s="32"/>
      <c r="DZ241" s="32"/>
      <c r="EA241" s="32"/>
      <c r="EB241" s="155"/>
      <c r="EC241" s="155"/>
      <c r="ED241" s="155"/>
      <c r="EE241" s="155"/>
      <c r="EF241" s="155"/>
      <c r="EG241" s="151"/>
      <c r="EH241" s="151"/>
      <c r="EI241" s="151"/>
      <c r="EJ241" s="151"/>
      <c r="EK241" s="155"/>
      <c r="EL241" s="155"/>
      <c r="EM241" s="155"/>
      <c r="EN241" s="151"/>
      <c r="EO241" s="151"/>
      <c r="EP241" s="151"/>
      <c r="EQ241" s="151"/>
      <c r="ER241" s="151"/>
      <c r="ES241" s="151"/>
      <c r="ET241" s="151"/>
      <c r="EU241" s="151"/>
      <c r="EV241" s="151"/>
      <c r="EW241" s="151"/>
      <c r="EX241" s="151"/>
      <c r="EY241" s="151"/>
      <c r="EZ241" s="151"/>
      <c r="FA241" s="151"/>
      <c r="FB241" s="151"/>
      <c r="FC241" s="151"/>
      <c r="FD241" s="151"/>
      <c r="FE241" s="151"/>
      <c r="FF241" s="151"/>
      <c r="FG241" s="151"/>
      <c r="FH241" s="151"/>
      <c r="FI241" s="151"/>
      <c r="FJ241" s="151"/>
      <c r="FK241" s="151"/>
      <c r="FL241" s="151"/>
      <c r="FM241" s="151"/>
      <c r="FN241" s="151"/>
      <c r="FO241" s="151"/>
      <c r="FP241" s="151"/>
      <c r="FQ241" s="151"/>
      <c r="FR241" s="151"/>
      <c r="FS241" s="151"/>
      <c r="FT241" s="151"/>
      <c r="FU241" s="151"/>
      <c r="FV241" s="151"/>
      <c r="FW241" s="151"/>
      <c r="FX241" s="151"/>
      <c r="FY241" s="151"/>
      <c r="FZ241" s="151"/>
      <c r="GA241" s="151"/>
      <c r="GB241" s="151"/>
      <c r="GC241" s="151"/>
      <c r="GD241" s="151"/>
      <c r="GE241" s="151"/>
      <c r="GF241" s="151"/>
      <c r="GG241" s="151"/>
      <c r="GH241" s="151"/>
      <c r="GI241" s="151"/>
      <c r="GJ241" s="151"/>
      <c r="GK241" s="151"/>
      <c r="GL241" s="151"/>
      <c r="GM241" s="103"/>
      <c r="GN241" s="151"/>
      <c r="GO241" s="104" t="n">
        <f aca="false">C241+2</f>
        <v>33.4</v>
      </c>
      <c r="GP241" s="105" t="n">
        <f aca="false">GO241*20</f>
        <v>668</v>
      </c>
      <c r="GQ241" s="156"/>
      <c r="GR241" s="156"/>
      <c r="GS241" s="156"/>
      <c r="GT241" s="156"/>
      <c r="GU241" s="156"/>
      <c r="GV241" s="156"/>
      <c r="GW241" s="156"/>
      <c r="GX241" s="156"/>
      <c r="GY241" s="156"/>
      <c r="GZ241" s="156"/>
      <c r="HA241" s="151"/>
      <c r="HB241" s="151"/>
      <c r="HC241" s="151"/>
      <c r="HD241" s="151"/>
      <c r="HE241" s="151"/>
    </row>
    <row r="242" customFormat="false" ht="15" hidden="false" customHeight="true" outlineLevel="0" collapsed="false">
      <c r="A242" s="91" t="s">
        <v>743</v>
      </c>
      <c r="B242" s="112" t="n">
        <v>2</v>
      </c>
      <c r="C242" s="93" t="n">
        <v>31.4</v>
      </c>
      <c r="D242" s="116" t="n">
        <f aca="false">C242*20</f>
        <v>628</v>
      </c>
      <c r="E242" s="94"/>
      <c r="F242" s="95" t="n">
        <f aca="false">E242*D242</f>
        <v>0</v>
      </c>
      <c r="G242" s="114" t="s">
        <v>744</v>
      </c>
      <c r="H242" s="64" t="s">
        <v>202</v>
      </c>
      <c r="I242" s="65" t="s">
        <v>203</v>
      </c>
      <c r="J242" s="67"/>
      <c r="K242" s="67"/>
      <c r="L242" s="97"/>
      <c r="M242" s="68"/>
      <c r="N242" s="67"/>
      <c r="O242" s="72"/>
      <c r="P242" s="72"/>
      <c r="Q242" s="68"/>
      <c r="R242" s="72"/>
      <c r="S242" s="72"/>
      <c r="T242" s="72"/>
      <c r="U242" s="72"/>
      <c r="V242" s="72"/>
      <c r="W242" s="72"/>
      <c r="X242" s="72"/>
      <c r="Y242" s="72"/>
      <c r="Z242" s="72"/>
      <c r="AA242" s="72"/>
      <c r="AB242" s="72"/>
      <c r="AC242" s="72"/>
      <c r="AD242" s="72"/>
      <c r="AE242" s="72"/>
      <c r="AF242" s="72"/>
      <c r="AG242" s="72"/>
      <c r="AH242" s="72"/>
      <c r="AI242" s="72"/>
      <c r="AJ242" s="72"/>
      <c r="AK242" s="72"/>
      <c r="AL242" s="72"/>
      <c r="AM242" s="72"/>
      <c r="AN242" s="72"/>
      <c r="AO242" s="72"/>
      <c r="AP242" s="72"/>
      <c r="AQ242" s="72"/>
      <c r="AR242" s="72"/>
      <c r="AS242" s="67"/>
      <c r="AT242" s="67"/>
      <c r="AU242" s="67"/>
      <c r="AV242" s="67"/>
      <c r="AW242" s="67"/>
      <c r="AX242" s="67"/>
      <c r="AY242" s="67"/>
      <c r="AZ242" s="66"/>
      <c r="BA242" s="66"/>
      <c r="BB242" s="66"/>
      <c r="BC242" s="66"/>
      <c r="BD242" s="66"/>
      <c r="BE242" s="68"/>
      <c r="BF242" s="68"/>
      <c r="BG242" s="68"/>
      <c r="BH242" s="68"/>
      <c r="BI242" s="68"/>
      <c r="BJ242" s="68"/>
      <c r="BK242" s="68"/>
      <c r="BL242" s="68"/>
      <c r="BM242" s="68"/>
      <c r="BN242" s="68"/>
      <c r="BO242" s="68"/>
      <c r="BP242" s="68"/>
      <c r="BQ242" s="68"/>
      <c r="BR242" s="68"/>
      <c r="BS242" s="68"/>
      <c r="BT242" s="68"/>
      <c r="BU242" s="68"/>
      <c r="BV242" s="68"/>
      <c r="BW242" s="68"/>
      <c r="BX242" s="68"/>
      <c r="BY242" s="68"/>
      <c r="BZ242" s="68"/>
      <c r="CA242" s="68"/>
      <c r="CB242" s="68"/>
      <c r="CC242" s="68"/>
      <c r="CD242" s="68"/>
      <c r="CE242" s="68"/>
      <c r="CF242" s="68"/>
      <c r="CG242" s="68"/>
      <c r="CH242" s="68"/>
      <c r="CI242" s="68"/>
      <c r="CJ242" s="68"/>
      <c r="CK242" s="68"/>
      <c r="CL242" s="68"/>
      <c r="CM242" s="68"/>
      <c r="CN242" s="68"/>
      <c r="CO242" s="68"/>
      <c r="CP242" s="68"/>
      <c r="CQ242" s="66"/>
      <c r="CR242" s="66"/>
      <c r="CS242" s="66"/>
      <c r="CT242" s="68"/>
      <c r="CV242" s="11"/>
      <c r="CW242" s="15"/>
      <c r="CX242" s="11"/>
      <c r="CY242" s="11"/>
      <c r="CZ242" s="11"/>
      <c r="DA242" s="99" t="s">
        <v>743</v>
      </c>
      <c r="DB242" s="11" t="e">
        <f aca="false">VLOOKUP(DA242,$CT$12:$CU$326,2,0)</f>
        <v>#N/A</v>
      </c>
      <c r="DC242" s="11" t="e">
        <f aca="false">VLOOKUP(DA242,$CT$12:$CV$326,3,0)</f>
        <v>#N/A</v>
      </c>
      <c r="DD242" s="11"/>
      <c r="DE242" s="100" t="n">
        <v>494</v>
      </c>
      <c r="DF242" s="11"/>
      <c r="DG242" s="11"/>
      <c r="DH242" s="11"/>
      <c r="DI242" s="11" t="s">
        <v>745</v>
      </c>
      <c r="DJ242" s="11" t="n">
        <f aca="false">E242</f>
        <v>0</v>
      </c>
      <c r="DK242" s="101" t="n">
        <f aca="false">D242</f>
        <v>628</v>
      </c>
      <c r="DL242" s="11" t="n">
        <f aca="false">DK242*DJ242</f>
        <v>0</v>
      </c>
      <c r="DM242" s="11"/>
      <c r="DN242" s="11" t="n">
        <v>285</v>
      </c>
      <c r="DO242" s="11"/>
      <c r="DP242" s="11"/>
      <c r="DQ242" s="11"/>
      <c r="DR242" s="11"/>
      <c r="DS242" s="11"/>
      <c r="DT242" s="11"/>
      <c r="DU242" s="15"/>
      <c r="DV242" s="15"/>
      <c r="DW242" s="15"/>
      <c r="DX242" s="32"/>
      <c r="DY242" s="32"/>
      <c r="DZ242" s="32"/>
      <c r="EA242" s="32"/>
      <c r="EB242" s="102"/>
      <c r="EC242" s="102"/>
      <c r="ED242" s="102"/>
      <c r="EE242" s="102"/>
      <c r="EF242" s="102"/>
      <c r="EG242" s="88"/>
      <c r="EH242" s="88"/>
      <c r="EI242" s="88"/>
      <c r="EJ242" s="88"/>
      <c r="EK242" s="102"/>
      <c r="EL242" s="102"/>
      <c r="EM242" s="102"/>
      <c r="EN242" s="88"/>
      <c r="EO242" s="88"/>
      <c r="EP242" s="88"/>
      <c r="EQ242" s="88"/>
      <c r="ER242" s="88"/>
      <c r="ES242" s="88"/>
      <c r="ET242" s="88"/>
      <c r="EU242" s="88"/>
      <c r="EV242" s="88"/>
      <c r="EW242" s="88"/>
      <c r="EX242" s="88"/>
      <c r="EY242" s="88"/>
      <c r="EZ242" s="88"/>
      <c r="FA242" s="88"/>
      <c r="FB242" s="88"/>
      <c r="FC242" s="88"/>
      <c r="FD242" s="88"/>
      <c r="FE242" s="88"/>
      <c r="FF242" s="88"/>
      <c r="FG242" s="88"/>
      <c r="FH242" s="88"/>
      <c r="FI242" s="88"/>
      <c r="FJ242" s="88"/>
      <c r="FK242" s="88"/>
      <c r="FL242" s="88"/>
      <c r="FM242" s="88"/>
      <c r="FN242" s="88"/>
      <c r="FO242" s="88"/>
      <c r="FP242" s="88"/>
      <c r="FQ242" s="88"/>
      <c r="FR242" s="88"/>
      <c r="FS242" s="88"/>
      <c r="FT242" s="88"/>
      <c r="FU242" s="88"/>
      <c r="FV242" s="88"/>
      <c r="FW242" s="88"/>
      <c r="FX242" s="88"/>
      <c r="FY242" s="88"/>
      <c r="FZ242" s="88"/>
      <c r="GA242" s="88"/>
      <c r="GB242" s="88"/>
      <c r="GC242" s="88"/>
      <c r="GD242" s="88"/>
      <c r="GE242" s="88"/>
      <c r="GF242" s="88"/>
      <c r="GG242" s="88"/>
      <c r="GH242" s="88"/>
      <c r="GI242" s="88"/>
      <c r="GJ242" s="88"/>
      <c r="GK242" s="88"/>
      <c r="GL242" s="88"/>
      <c r="GM242" s="103"/>
      <c r="GN242" s="88"/>
      <c r="GO242" s="104" t="n">
        <f aca="false">C242+2</f>
        <v>33.4</v>
      </c>
      <c r="GP242" s="105" t="n">
        <f aca="false">GO242*20</f>
        <v>668</v>
      </c>
      <c r="GQ242" s="90"/>
      <c r="GR242" s="90"/>
      <c r="GS242" s="90"/>
      <c r="GT242" s="90"/>
      <c r="GU242" s="90"/>
      <c r="GV242" s="90"/>
      <c r="GW242" s="90"/>
      <c r="GX242" s="90"/>
      <c r="GY242" s="90"/>
      <c r="GZ242" s="90"/>
      <c r="HA242" s="88"/>
      <c r="HB242" s="88"/>
      <c r="HC242" s="88"/>
      <c r="HD242" s="88"/>
      <c r="HE242" s="88"/>
    </row>
    <row r="243" customFormat="false" ht="15" hidden="false" customHeight="true" outlineLevel="0" collapsed="false">
      <c r="A243" s="91" t="s">
        <v>746</v>
      </c>
      <c r="B243" s="112" t="n">
        <v>1</v>
      </c>
      <c r="C243" s="93" t="n">
        <v>31.4</v>
      </c>
      <c r="D243" s="116" t="n">
        <f aca="false">C243*20</f>
        <v>628</v>
      </c>
      <c r="E243" s="94"/>
      <c r="F243" s="95" t="n">
        <f aca="false">E243*D243</f>
        <v>0</v>
      </c>
      <c r="G243" s="114" t="s">
        <v>747</v>
      </c>
      <c r="H243" s="64" t="s">
        <v>202</v>
      </c>
      <c r="I243" s="65" t="s">
        <v>203</v>
      </c>
      <c r="J243" s="67"/>
      <c r="K243" s="67"/>
      <c r="L243" s="97"/>
      <c r="M243" s="68"/>
      <c r="N243" s="67"/>
      <c r="O243" s="72"/>
      <c r="P243" s="72"/>
      <c r="Q243" s="68"/>
      <c r="R243" s="72"/>
      <c r="S243" s="72"/>
      <c r="T243" s="72"/>
      <c r="U243" s="72"/>
      <c r="V243" s="72"/>
      <c r="W243" s="72"/>
      <c r="X243" s="72"/>
      <c r="Y243" s="72"/>
      <c r="Z243" s="72"/>
      <c r="AA243" s="72"/>
      <c r="AB243" s="72"/>
      <c r="AC243" s="72"/>
      <c r="AD243" s="72"/>
      <c r="AE243" s="72"/>
      <c r="AF243" s="72"/>
      <c r="AG243" s="72"/>
      <c r="AH243" s="72"/>
      <c r="AI243" s="72"/>
      <c r="AJ243" s="72"/>
      <c r="AK243" s="72"/>
      <c r="AL243" s="72"/>
      <c r="AM243" s="72"/>
      <c r="AN243" s="72"/>
      <c r="AO243" s="72"/>
      <c r="AP243" s="72"/>
      <c r="AQ243" s="72"/>
      <c r="AR243" s="72"/>
      <c r="AS243" s="67"/>
      <c r="AT243" s="67"/>
      <c r="AU243" s="67"/>
      <c r="AV243" s="67"/>
      <c r="AW243" s="67"/>
      <c r="AX243" s="67"/>
      <c r="AY243" s="67"/>
      <c r="AZ243" s="66"/>
      <c r="BA243" s="66"/>
      <c r="BB243" s="66"/>
      <c r="BC243" s="66"/>
      <c r="BD243" s="66"/>
      <c r="BE243" s="68"/>
      <c r="BF243" s="68"/>
      <c r="BG243" s="68"/>
      <c r="BH243" s="68"/>
      <c r="BI243" s="68"/>
      <c r="BJ243" s="68"/>
      <c r="BK243" s="68"/>
      <c r="BL243" s="68"/>
      <c r="BM243" s="68"/>
      <c r="BN243" s="68"/>
      <c r="BO243" s="68"/>
      <c r="BP243" s="68"/>
      <c r="BQ243" s="68"/>
      <c r="BR243" s="68"/>
      <c r="BS243" s="68"/>
      <c r="BT243" s="68"/>
      <c r="BU243" s="68"/>
      <c r="BV243" s="68"/>
      <c r="BW243" s="68"/>
      <c r="BX243" s="68"/>
      <c r="BY243" s="68"/>
      <c r="BZ243" s="68"/>
      <c r="CA243" s="68"/>
      <c r="CB243" s="68"/>
      <c r="CC243" s="68"/>
      <c r="CD243" s="68"/>
      <c r="CE243" s="68"/>
      <c r="CF243" s="68"/>
      <c r="CG243" s="68"/>
      <c r="CH243" s="68"/>
      <c r="CI243" s="68"/>
      <c r="CJ243" s="68"/>
      <c r="CK243" s="68"/>
      <c r="CL243" s="68"/>
      <c r="CM243" s="68"/>
      <c r="CN243" s="68"/>
      <c r="CO243" s="68"/>
      <c r="CP243" s="68"/>
      <c r="CQ243" s="66"/>
      <c r="CR243" s="66"/>
      <c r="CS243" s="66"/>
      <c r="CT243" s="68"/>
      <c r="CV243" s="11"/>
      <c r="CW243" s="15"/>
      <c r="CX243" s="11"/>
      <c r="CY243" s="11"/>
      <c r="CZ243" s="11"/>
      <c r="DA243" s="99" t="s">
        <v>746</v>
      </c>
      <c r="DB243" s="11" t="e">
        <f aca="false">VLOOKUP(DA243,$CT$12:$CU$326,2,0)</f>
        <v>#N/A</v>
      </c>
      <c r="DC243" s="11" t="e">
        <f aca="false">VLOOKUP(DA243,$CT$12:$CV$326,3,0)</f>
        <v>#N/A</v>
      </c>
      <c r="DD243" s="11"/>
      <c r="DE243" s="100" t="n">
        <v>520</v>
      </c>
      <c r="DF243" s="11"/>
      <c r="DG243" s="11"/>
      <c r="DH243" s="11"/>
      <c r="DI243" s="11" t="s">
        <v>748</v>
      </c>
      <c r="DJ243" s="11" t="n">
        <f aca="false">E243</f>
        <v>0</v>
      </c>
      <c r="DK243" s="101" t="n">
        <f aca="false">D243</f>
        <v>628</v>
      </c>
      <c r="DL243" s="11" t="n">
        <f aca="false">DK243*DJ243</f>
        <v>0</v>
      </c>
      <c r="DM243" s="11"/>
      <c r="DN243" s="11" t="n">
        <v>288</v>
      </c>
      <c r="DO243" s="11"/>
      <c r="DP243" s="11"/>
      <c r="DQ243" s="11"/>
      <c r="DR243" s="11"/>
      <c r="DS243" s="11"/>
      <c r="DT243" s="11"/>
      <c r="DU243" s="15"/>
      <c r="DV243" s="15"/>
      <c r="DW243" s="15"/>
      <c r="DX243" s="32"/>
      <c r="DY243" s="32"/>
      <c r="DZ243" s="32"/>
      <c r="EA243" s="32"/>
      <c r="EB243" s="102"/>
      <c r="EC243" s="102"/>
      <c r="ED243" s="102"/>
      <c r="EE243" s="102"/>
      <c r="EF243" s="102"/>
      <c r="EG243" s="88"/>
      <c r="EH243" s="88"/>
      <c r="EI243" s="88"/>
      <c r="EJ243" s="88"/>
      <c r="EK243" s="102"/>
      <c r="EL243" s="102"/>
      <c r="EM243" s="102"/>
      <c r="EN243" s="88"/>
      <c r="EO243" s="88"/>
      <c r="EP243" s="88"/>
      <c r="EQ243" s="88"/>
      <c r="ER243" s="88"/>
      <c r="ES243" s="88"/>
      <c r="ET243" s="88"/>
      <c r="EU243" s="88"/>
      <c r="EV243" s="88"/>
      <c r="EW243" s="88"/>
      <c r="EX243" s="88"/>
      <c r="EY243" s="88"/>
      <c r="EZ243" s="88"/>
      <c r="FA243" s="88"/>
      <c r="FB243" s="88"/>
      <c r="FC243" s="88"/>
      <c r="FD243" s="88"/>
      <c r="FE243" s="88"/>
      <c r="FF243" s="88"/>
      <c r="FG243" s="88"/>
      <c r="FH243" s="88"/>
      <c r="FI243" s="88"/>
      <c r="FJ243" s="88"/>
      <c r="FK243" s="88"/>
      <c r="FL243" s="88"/>
      <c r="FM243" s="88"/>
      <c r="FN243" s="88"/>
      <c r="FO243" s="88"/>
      <c r="FP243" s="88"/>
      <c r="FQ243" s="88"/>
      <c r="FR243" s="88"/>
      <c r="FS243" s="88"/>
      <c r="FT243" s="88"/>
      <c r="FU243" s="88"/>
      <c r="FV243" s="88"/>
      <c r="FW243" s="88"/>
      <c r="FX243" s="88"/>
      <c r="FY243" s="88"/>
      <c r="FZ243" s="88"/>
      <c r="GA243" s="88"/>
      <c r="GB243" s="88"/>
      <c r="GC243" s="88"/>
      <c r="GD243" s="88"/>
      <c r="GE243" s="88"/>
      <c r="GF243" s="88"/>
      <c r="GG243" s="88"/>
      <c r="GH243" s="88"/>
      <c r="GI243" s="88"/>
      <c r="GJ243" s="88"/>
      <c r="GK243" s="88"/>
      <c r="GL243" s="88"/>
      <c r="GM243" s="103"/>
      <c r="GN243" s="88"/>
      <c r="GO243" s="104" t="n">
        <f aca="false">C243+2</f>
        <v>33.4</v>
      </c>
      <c r="GP243" s="105" t="n">
        <f aca="false">GO243*20</f>
        <v>668</v>
      </c>
      <c r="GQ243" s="90"/>
      <c r="GR243" s="90"/>
      <c r="GS243" s="90"/>
      <c r="GT243" s="90"/>
      <c r="GU243" s="90"/>
      <c r="GV243" s="90"/>
      <c r="GW243" s="90"/>
      <c r="GX243" s="90"/>
      <c r="GY243" s="90"/>
      <c r="GZ243" s="90"/>
      <c r="HA243" s="88"/>
      <c r="HB243" s="88"/>
      <c r="HC243" s="88"/>
      <c r="HD243" s="88"/>
      <c r="HE243" s="88"/>
    </row>
    <row r="244" customFormat="false" ht="15" hidden="false" customHeight="true" outlineLevel="0" collapsed="false">
      <c r="A244" s="170" t="s">
        <v>749</v>
      </c>
      <c r="B244" s="171" t="s">
        <v>356</v>
      </c>
      <c r="C244" s="93" t="n">
        <v>45.53</v>
      </c>
      <c r="D244" s="172" t="n">
        <v>580</v>
      </c>
      <c r="E244" s="173"/>
      <c r="F244" s="95" t="n">
        <f aca="false">E244*D244</f>
        <v>0</v>
      </c>
      <c r="G244" s="174" t="s">
        <v>750</v>
      </c>
      <c r="H244" s="64" t="s">
        <v>202</v>
      </c>
      <c r="I244" s="65" t="s">
        <v>203</v>
      </c>
      <c r="J244" s="97"/>
      <c r="K244" s="97"/>
      <c r="L244" s="72"/>
      <c r="M244" s="68"/>
      <c r="N244" s="67"/>
      <c r="O244" s="72"/>
      <c r="P244" s="72"/>
      <c r="Q244" s="68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  <c r="AC244" s="72"/>
      <c r="AD244" s="72"/>
      <c r="AE244" s="72"/>
      <c r="AF244" s="72"/>
      <c r="AG244" s="72"/>
      <c r="AH244" s="72"/>
      <c r="AI244" s="72"/>
      <c r="AJ244" s="72"/>
      <c r="AK244" s="72"/>
      <c r="AL244" s="72"/>
      <c r="AM244" s="72"/>
      <c r="AN244" s="72"/>
      <c r="AO244" s="72"/>
      <c r="AP244" s="72"/>
      <c r="AQ244" s="72"/>
      <c r="AR244" s="72"/>
      <c r="AS244" s="67"/>
      <c r="AT244" s="67"/>
      <c r="AU244" s="67"/>
      <c r="AV244" s="67"/>
      <c r="AW244" s="67"/>
      <c r="AX244" s="67"/>
      <c r="AY244" s="67"/>
      <c r="AZ244" s="66"/>
      <c r="BA244" s="66"/>
      <c r="BB244" s="66"/>
      <c r="BC244" s="66"/>
      <c r="BD244" s="66"/>
      <c r="BE244" s="66"/>
      <c r="BF244" s="66"/>
      <c r="BG244" s="66"/>
      <c r="BH244" s="66"/>
      <c r="BI244" s="66"/>
      <c r="BJ244" s="113"/>
      <c r="BK244" s="68"/>
      <c r="BL244" s="68"/>
      <c r="BM244" s="68"/>
      <c r="BN244" s="68"/>
      <c r="BO244" s="68"/>
      <c r="BP244" s="68"/>
      <c r="BQ244" s="68"/>
      <c r="BR244" s="68"/>
      <c r="BS244" s="68"/>
      <c r="BT244" s="68"/>
      <c r="BU244" s="68"/>
      <c r="BV244" s="68"/>
      <c r="BW244" s="68"/>
      <c r="BX244" s="68"/>
      <c r="BY244" s="68"/>
      <c r="BZ244" s="68"/>
      <c r="CA244" s="68"/>
      <c r="CB244" s="68"/>
      <c r="CC244" s="68"/>
      <c r="CD244" s="68"/>
      <c r="CE244" s="68"/>
      <c r="CF244" s="68"/>
      <c r="CG244" s="68"/>
      <c r="CH244" s="68"/>
      <c r="CI244" s="68"/>
      <c r="CJ244" s="68"/>
      <c r="CK244" s="68"/>
      <c r="CL244" s="68"/>
      <c r="CM244" s="68"/>
      <c r="CN244" s="68"/>
      <c r="CO244" s="68"/>
      <c r="CP244" s="68"/>
      <c r="CQ244" s="68"/>
      <c r="CR244" s="68"/>
      <c r="CS244" s="68"/>
      <c r="CT244" s="68"/>
      <c r="CV244" s="11"/>
      <c r="CW244" s="11"/>
      <c r="CX244" s="11"/>
      <c r="CY244" s="11"/>
      <c r="CZ244" s="11"/>
      <c r="DA244" s="11" t="s">
        <v>749</v>
      </c>
      <c r="DB244" s="11" t="e">
        <f aca="false">VLOOKUP(DA244,[2]Лист1!$CV$319:$CW$319,2,0)</f>
        <v>#N/A</v>
      </c>
      <c r="DC244" s="11" t="e">
        <f aca="false">VLOOKUP(DA244,[2]Лист1!$CV$319:$CX$319,3,0)</f>
        <v>#N/A</v>
      </c>
      <c r="DD244" s="11"/>
      <c r="DE244" s="11"/>
      <c r="DF244" s="11"/>
      <c r="DG244" s="11"/>
      <c r="DH244" s="11"/>
      <c r="DI244" s="11" t="s">
        <v>751</v>
      </c>
      <c r="DJ244" s="11" t="n">
        <f aca="false">E244</f>
        <v>0</v>
      </c>
      <c r="DK244" s="101" t="n">
        <f aca="false">D244</f>
        <v>580</v>
      </c>
      <c r="DL244" s="11" t="n">
        <f aca="false">DK244*DJ244</f>
        <v>0</v>
      </c>
      <c r="DM244" s="11"/>
      <c r="DN244" s="11" t="n">
        <v>303</v>
      </c>
      <c r="DO244" s="11"/>
      <c r="DP244" s="11"/>
      <c r="DQ244" s="11"/>
      <c r="DR244" s="11"/>
      <c r="DS244" s="11"/>
      <c r="DT244" s="11"/>
      <c r="DU244" s="11"/>
      <c r="DV244" s="11"/>
      <c r="DW244" s="11"/>
      <c r="DX244" s="15"/>
      <c r="DY244" s="15"/>
      <c r="DZ244" s="15"/>
      <c r="EA244" s="15"/>
      <c r="EB244" s="90"/>
      <c r="EC244" s="90"/>
      <c r="ED244" s="90"/>
      <c r="EE244" s="90"/>
      <c r="EF244" s="90"/>
      <c r="EG244" s="90"/>
      <c r="EH244" s="90"/>
      <c r="EI244" s="90"/>
      <c r="EJ244" s="90"/>
      <c r="EK244" s="90"/>
      <c r="EL244" s="90"/>
      <c r="EM244" s="90"/>
      <c r="EN244" s="88"/>
      <c r="EO244" s="88"/>
      <c r="EP244" s="88"/>
      <c r="EQ244" s="88"/>
      <c r="ER244" s="88"/>
      <c r="ES244" s="88"/>
      <c r="ET244" s="88"/>
      <c r="EU244" s="88"/>
      <c r="EV244" s="88"/>
      <c r="EW244" s="88"/>
      <c r="EX244" s="88"/>
      <c r="EY244" s="88"/>
      <c r="EZ244" s="88"/>
      <c r="FA244" s="88"/>
      <c r="FB244" s="88"/>
      <c r="FC244" s="88"/>
      <c r="FD244" s="88"/>
      <c r="FE244" s="88"/>
      <c r="FF244" s="88"/>
      <c r="FG244" s="88"/>
      <c r="FH244" s="88"/>
      <c r="FI244" s="88"/>
      <c r="FJ244" s="88"/>
      <c r="FK244" s="88"/>
      <c r="FL244" s="88"/>
      <c r="FM244" s="88"/>
      <c r="FN244" s="88"/>
      <c r="FO244" s="88"/>
      <c r="FP244" s="88"/>
      <c r="FQ244" s="88"/>
      <c r="FR244" s="88"/>
      <c r="FS244" s="88"/>
      <c r="FT244" s="88"/>
      <c r="FU244" s="88"/>
      <c r="FV244" s="88"/>
      <c r="FW244" s="88"/>
      <c r="FX244" s="88"/>
      <c r="FY244" s="88"/>
      <c r="FZ244" s="88"/>
      <c r="GA244" s="88"/>
      <c r="GB244" s="88"/>
      <c r="GC244" s="88"/>
      <c r="GD244" s="88"/>
      <c r="GE244" s="88"/>
      <c r="GF244" s="88"/>
      <c r="GG244" s="88"/>
      <c r="GH244" s="88"/>
      <c r="GI244" s="88"/>
      <c r="GJ244" s="88"/>
      <c r="GK244" s="88"/>
      <c r="GL244" s="88"/>
      <c r="GM244" s="88"/>
      <c r="GN244" s="88"/>
      <c r="GO244" s="104" t="n">
        <f aca="false">C244+2</f>
        <v>47.53</v>
      </c>
      <c r="GP244" s="105" t="n">
        <f aca="false">GO244*20</f>
        <v>950.6</v>
      </c>
      <c r="GQ244" s="88"/>
      <c r="GR244" s="90"/>
      <c r="GS244" s="90"/>
      <c r="GT244" s="90"/>
      <c r="GU244" s="90"/>
      <c r="GV244" s="90"/>
      <c r="GW244" s="90"/>
      <c r="GX244" s="88"/>
      <c r="GY244" s="88"/>
      <c r="GZ244" s="88"/>
      <c r="HA244" s="88"/>
      <c r="HB244" s="88"/>
      <c r="HC244" s="88"/>
      <c r="HD244" s="88"/>
      <c r="HE244" s="88"/>
    </row>
    <row r="245" customFormat="false" ht="15" hidden="false" customHeight="true" outlineLevel="0" collapsed="false">
      <c r="A245" s="170" t="s">
        <v>752</v>
      </c>
      <c r="B245" s="171" t="s">
        <v>356</v>
      </c>
      <c r="C245" s="93" t="n">
        <v>45.53</v>
      </c>
      <c r="D245" s="116" t="n">
        <v>580</v>
      </c>
      <c r="E245" s="94"/>
      <c r="F245" s="95" t="n">
        <f aca="false">E245*D245</f>
        <v>0</v>
      </c>
      <c r="G245" s="114" t="s">
        <v>753</v>
      </c>
      <c r="H245" s="64"/>
      <c r="I245" s="65"/>
      <c r="J245" s="67"/>
      <c r="K245" s="67"/>
      <c r="L245" s="97"/>
      <c r="M245" s="68"/>
      <c r="N245" s="67"/>
      <c r="O245" s="72"/>
      <c r="P245" s="72"/>
      <c r="Q245" s="68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72"/>
      <c r="AH245" s="72"/>
      <c r="AI245" s="72"/>
      <c r="AJ245" s="72"/>
      <c r="AK245" s="72"/>
      <c r="AL245" s="72"/>
      <c r="AM245" s="72"/>
      <c r="AN245" s="72"/>
      <c r="AO245" s="72"/>
      <c r="AP245" s="72"/>
      <c r="AQ245" s="72"/>
      <c r="AR245" s="72"/>
      <c r="AS245" s="67"/>
      <c r="AT245" s="67"/>
      <c r="AU245" s="67"/>
      <c r="AV245" s="67"/>
      <c r="AW245" s="67"/>
      <c r="AX245" s="67"/>
      <c r="AY245" s="67"/>
      <c r="AZ245" s="66"/>
      <c r="BA245" s="66"/>
      <c r="BB245" s="66"/>
      <c r="BC245" s="66"/>
      <c r="BD245" s="66"/>
      <c r="BE245" s="68"/>
      <c r="BF245" s="68"/>
      <c r="BG245" s="68"/>
      <c r="BH245" s="68"/>
      <c r="BI245" s="68"/>
      <c r="BJ245" s="68"/>
      <c r="BK245" s="68"/>
      <c r="BL245" s="68"/>
      <c r="BM245" s="68"/>
      <c r="BN245" s="68"/>
      <c r="BO245" s="68"/>
      <c r="BP245" s="68"/>
      <c r="BQ245" s="68"/>
      <c r="BR245" s="68"/>
      <c r="BS245" s="68"/>
      <c r="BT245" s="68"/>
      <c r="BU245" s="68"/>
      <c r="BV245" s="68"/>
      <c r="BW245" s="68"/>
      <c r="BX245" s="68"/>
      <c r="BY245" s="68"/>
      <c r="BZ245" s="68"/>
      <c r="CA245" s="68"/>
      <c r="CB245" s="68"/>
      <c r="CC245" s="68"/>
      <c r="CD245" s="68"/>
      <c r="CE245" s="68"/>
      <c r="CF245" s="68"/>
      <c r="CG245" s="68"/>
      <c r="CH245" s="68"/>
      <c r="CI245" s="68"/>
      <c r="CJ245" s="68"/>
      <c r="CK245" s="68"/>
      <c r="CL245" s="68"/>
      <c r="CM245" s="68"/>
      <c r="CN245" s="68"/>
      <c r="CO245" s="68"/>
      <c r="CP245" s="68"/>
      <c r="CQ245" s="66"/>
      <c r="CR245" s="66"/>
      <c r="CS245" s="66"/>
      <c r="CT245" s="68"/>
      <c r="CV245" s="11"/>
      <c r="CW245" s="15"/>
      <c r="CX245" s="11"/>
      <c r="CY245" s="11"/>
      <c r="CZ245" s="11"/>
      <c r="DA245" s="99"/>
      <c r="DB245" s="11"/>
      <c r="DC245" s="11"/>
      <c r="DD245" s="11"/>
      <c r="DE245" s="100"/>
      <c r="DF245" s="11"/>
      <c r="DG245" s="11"/>
      <c r="DH245" s="11"/>
      <c r="DI245" s="11" t="s">
        <v>754</v>
      </c>
      <c r="DJ245" s="11" t="n">
        <f aca="false">E245</f>
        <v>0</v>
      </c>
      <c r="DK245" s="101" t="n">
        <f aca="false">D245</f>
        <v>580</v>
      </c>
      <c r="DL245" s="11" t="n">
        <f aca="false">DK245*DJ245</f>
        <v>0</v>
      </c>
      <c r="DM245" s="11"/>
      <c r="DN245" s="11"/>
      <c r="DO245" s="11"/>
      <c r="DP245" s="11"/>
      <c r="DQ245" s="11"/>
      <c r="DR245" s="11"/>
      <c r="DS245" s="11"/>
      <c r="DT245" s="11"/>
      <c r="DU245" s="15"/>
      <c r="DV245" s="15"/>
      <c r="DW245" s="15"/>
      <c r="DX245" s="32"/>
      <c r="DY245" s="32"/>
      <c r="DZ245" s="32"/>
      <c r="EA245" s="32"/>
      <c r="EB245" s="102"/>
      <c r="EC245" s="102"/>
      <c r="ED245" s="102"/>
      <c r="EE245" s="102"/>
      <c r="EF245" s="102"/>
      <c r="EG245" s="88"/>
      <c r="EH245" s="88"/>
      <c r="EI245" s="88"/>
      <c r="EJ245" s="88"/>
      <c r="EK245" s="102"/>
      <c r="EL245" s="102"/>
      <c r="EM245" s="102"/>
      <c r="EN245" s="88"/>
      <c r="EO245" s="88"/>
      <c r="EP245" s="88"/>
      <c r="EQ245" s="88"/>
      <c r="ER245" s="88"/>
      <c r="ES245" s="88"/>
      <c r="ET245" s="88"/>
      <c r="EU245" s="88"/>
      <c r="EV245" s="88"/>
      <c r="EW245" s="88"/>
      <c r="EX245" s="88"/>
      <c r="EY245" s="88"/>
      <c r="EZ245" s="88"/>
      <c r="FA245" s="88"/>
      <c r="FB245" s="88"/>
      <c r="FC245" s="88"/>
      <c r="FD245" s="88"/>
      <c r="FE245" s="88"/>
      <c r="FF245" s="88"/>
      <c r="FG245" s="88"/>
      <c r="FH245" s="88"/>
      <c r="FI245" s="88"/>
      <c r="FJ245" s="88"/>
      <c r="FK245" s="88"/>
      <c r="FL245" s="88"/>
      <c r="FM245" s="88"/>
      <c r="FN245" s="88"/>
      <c r="FO245" s="88"/>
      <c r="FP245" s="88"/>
      <c r="FQ245" s="88"/>
      <c r="FR245" s="88"/>
      <c r="FS245" s="88"/>
      <c r="FT245" s="88"/>
      <c r="FU245" s="88"/>
      <c r="FV245" s="88"/>
      <c r="FW245" s="88"/>
      <c r="FX245" s="88"/>
      <c r="FY245" s="88"/>
      <c r="FZ245" s="88"/>
      <c r="GA245" s="88"/>
      <c r="GB245" s="88"/>
      <c r="GC245" s="88"/>
      <c r="GD245" s="88"/>
      <c r="GE245" s="88"/>
      <c r="GF245" s="88"/>
      <c r="GG245" s="88"/>
      <c r="GH245" s="88"/>
      <c r="GI245" s="88"/>
      <c r="GJ245" s="88"/>
      <c r="GK245" s="88"/>
      <c r="GL245" s="88"/>
      <c r="GM245" s="103"/>
      <c r="GN245" s="88"/>
      <c r="GO245" s="104" t="n">
        <f aca="false">C245+2</f>
        <v>47.53</v>
      </c>
      <c r="GP245" s="105" t="n">
        <f aca="false">GO245*20</f>
        <v>950.6</v>
      </c>
      <c r="GQ245" s="90"/>
      <c r="GR245" s="90"/>
      <c r="GS245" s="90"/>
      <c r="GT245" s="90"/>
      <c r="GU245" s="90"/>
      <c r="GV245" s="90"/>
      <c r="GW245" s="90"/>
      <c r="GX245" s="90"/>
      <c r="GY245" s="90"/>
      <c r="GZ245" s="90"/>
      <c r="HA245" s="88"/>
      <c r="HB245" s="88"/>
      <c r="HC245" s="88"/>
      <c r="HD245" s="88"/>
      <c r="HE245" s="88"/>
    </row>
    <row r="246" customFormat="false" ht="15" hidden="false" customHeight="true" outlineLevel="0" collapsed="false">
      <c r="A246" s="91" t="s">
        <v>755</v>
      </c>
      <c r="B246" s="112" t="n">
        <v>1</v>
      </c>
      <c r="C246" s="93" t="n">
        <v>29.83</v>
      </c>
      <c r="D246" s="116" t="n">
        <f aca="false">C246*20</f>
        <v>596.6</v>
      </c>
      <c r="E246" s="94"/>
      <c r="F246" s="95" t="n">
        <f aca="false">E246*D246</f>
        <v>0</v>
      </c>
      <c r="G246" s="123" t="n">
        <v>4607164065348</v>
      </c>
      <c r="H246" s="64" t="s">
        <v>202</v>
      </c>
      <c r="I246" s="65" t="s">
        <v>203</v>
      </c>
      <c r="J246" s="67"/>
      <c r="K246" s="67"/>
      <c r="L246" s="97"/>
      <c r="M246" s="68"/>
      <c r="N246" s="67"/>
      <c r="O246" s="72"/>
      <c r="P246" s="72"/>
      <c r="Q246" s="68"/>
      <c r="R246" s="72"/>
      <c r="S246" s="72"/>
      <c r="T246" s="72"/>
      <c r="U246" s="72"/>
      <c r="V246" s="72"/>
      <c r="W246" s="72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67"/>
      <c r="AT246" s="67"/>
      <c r="AU246" s="67"/>
      <c r="AV246" s="67"/>
      <c r="AW246" s="67"/>
      <c r="AX246" s="67"/>
      <c r="AY246" s="67"/>
      <c r="AZ246" s="66"/>
      <c r="BA246" s="66"/>
      <c r="BB246" s="66"/>
      <c r="BC246" s="66"/>
      <c r="BD246" s="66"/>
      <c r="BE246" s="68"/>
      <c r="BF246" s="68"/>
      <c r="BG246" s="68"/>
      <c r="BH246" s="68"/>
      <c r="BI246" s="68"/>
      <c r="BJ246" s="68"/>
      <c r="BK246" s="68"/>
      <c r="BL246" s="68"/>
      <c r="BM246" s="68"/>
      <c r="BN246" s="68"/>
      <c r="BO246" s="68"/>
      <c r="BP246" s="68"/>
      <c r="BQ246" s="68"/>
      <c r="BR246" s="68"/>
      <c r="BS246" s="68"/>
      <c r="BT246" s="68"/>
      <c r="BU246" s="68"/>
      <c r="BV246" s="68"/>
      <c r="BW246" s="68"/>
      <c r="BX246" s="68"/>
      <c r="BY246" s="68"/>
      <c r="BZ246" s="68"/>
      <c r="CA246" s="68"/>
      <c r="CB246" s="68"/>
      <c r="CC246" s="68"/>
      <c r="CD246" s="68"/>
      <c r="CE246" s="68"/>
      <c r="CF246" s="68"/>
      <c r="CG246" s="68"/>
      <c r="CH246" s="68"/>
      <c r="CI246" s="68"/>
      <c r="CJ246" s="68"/>
      <c r="CK246" s="68"/>
      <c r="CL246" s="68"/>
      <c r="CM246" s="68"/>
      <c r="CN246" s="68"/>
      <c r="CO246" s="68"/>
      <c r="CP246" s="68"/>
      <c r="CQ246" s="66"/>
      <c r="CR246" s="66"/>
      <c r="CS246" s="66"/>
      <c r="CT246" s="68"/>
      <c r="CV246" s="11"/>
      <c r="CW246" s="15"/>
      <c r="CX246" s="11"/>
      <c r="CY246" s="11"/>
      <c r="CZ246" s="11"/>
      <c r="DA246" s="99" t="s">
        <v>755</v>
      </c>
      <c r="DB246" s="11" t="e">
        <f aca="false">VLOOKUP(DA246,$CT$12:$CU$326,2,0)</f>
        <v>#N/A</v>
      </c>
      <c r="DC246" s="11" t="e">
        <f aca="false">VLOOKUP(DA246,$CT$12:$CV$326,3,0)</f>
        <v>#N/A</v>
      </c>
      <c r="DD246" s="11"/>
      <c r="DE246" s="100" t="n">
        <v>494</v>
      </c>
      <c r="DF246" s="11"/>
      <c r="DG246" s="11"/>
      <c r="DH246" s="11"/>
      <c r="DI246" s="11" t="s">
        <v>756</v>
      </c>
      <c r="DJ246" s="11" t="n">
        <f aca="false">E246</f>
        <v>0</v>
      </c>
      <c r="DK246" s="101" t="n">
        <f aca="false">D246</f>
        <v>596.6</v>
      </c>
      <c r="DL246" s="11" t="n">
        <f aca="false">DK246*DJ246</f>
        <v>0</v>
      </c>
      <c r="DM246" s="11"/>
      <c r="DN246" s="11" t="n">
        <v>289</v>
      </c>
      <c r="DO246" s="11"/>
      <c r="DP246" s="11"/>
      <c r="DQ246" s="11"/>
      <c r="DR246" s="11"/>
      <c r="DS246" s="11"/>
      <c r="DT246" s="11"/>
      <c r="DU246" s="15"/>
      <c r="DV246" s="15"/>
      <c r="DW246" s="15"/>
      <c r="DX246" s="32"/>
      <c r="DY246" s="32"/>
      <c r="DZ246" s="32"/>
      <c r="EA246" s="32"/>
      <c r="EB246" s="155"/>
      <c r="EC246" s="155"/>
      <c r="ED246" s="155"/>
      <c r="EE246" s="155"/>
      <c r="EF246" s="155"/>
      <c r="EG246" s="151"/>
      <c r="EH246" s="151"/>
      <c r="EI246" s="151"/>
      <c r="EJ246" s="151"/>
      <c r="EK246" s="155"/>
      <c r="EL246" s="155"/>
      <c r="EM246" s="155"/>
      <c r="EN246" s="151"/>
      <c r="EO246" s="151"/>
      <c r="EP246" s="151"/>
      <c r="EQ246" s="151"/>
      <c r="ER246" s="151"/>
      <c r="ES246" s="151"/>
      <c r="ET246" s="151"/>
      <c r="EU246" s="151"/>
      <c r="EV246" s="151"/>
      <c r="EW246" s="151"/>
      <c r="EX246" s="151"/>
      <c r="EY246" s="151"/>
      <c r="EZ246" s="151"/>
      <c r="FA246" s="151"/>
      <c r="FB246" s="151"/>
      <c r="FC246" s="151"/>
      <c r="FD246" s="151"/>
      <c r="FE246" s="151"/>
      <c r="FF246" s="151"/>
      <c r="FG246" s="151"/>
      <c r="FH246" s="151"/>
      <c r="FI246" s="151"/>
      <c r="FJ246" s="151"/>
      <c r="FK246" s="151"/>
      <c r="FL246" s="151"/>
      <c r="FM246" s="151"/>
      <c r="FN246" s="151"/>
      <c r="FO246" s="151"/>
      <c r="FP246" s="151"/>
      <c r="FQ246" s="151"/>
      <c r="FR246" s="151"/>
      <c r="FS246" s="151"/>
      <c r="FT246" s="151"/>
      <c r="FU246" s="151"/>
      <c r="FV246" s="151"/>
      <c r="FW246" s="151"/>
      <c r="FX246" s="151"/>
      <c r="FY246" s="151"/>
      <c r="FZ246" s="151"/>
      <c r="GA246" s="151"/>
      <c r="GB246" s="151"/>
      <c r="GC246" s="151"/>
      <c r="GD246" s="151"/>
      <c r="GE246" s="151"/>
      <c r="GF246" s="151"/>
      <c r="GG246" s="151"/>
      <c r="GH246" s="151"/>
      <c r="GI246" s="151"/>
      <c r="GJ246" s="151"/>
      <c r="GK246" s="151"/>
      <c r="GL246" s="151"/>
      <c r="GM246" s="103"/>
      <c r="GN246" s="151"/>
      <c r="GO246" s="104" t="n">
        <f aca="false">C246+2</f>
        <v>31.83</v>
      </c>
      <c r="GP246" s="105" t="n">
        <f aca="false">GO246*20</f>
        <v>636.6</v>
      </c>
      <c r="GQ246" s="156"/>
      <c r="GR246" s="156"/>
      <c r="GS246" s="156"/>
      <c r="GT246" s="156"/>
      <c r="GU246" s="156"/>
      <c r="GV246" s="156"/>
      <c r="GW246" s="156"/>
      <c r="GX246" s="156"/>
      <c r="GY246" s="156"/>
      <c r="GZ246" s="156"/>
      <c r="HA246" s="151"/>
      <c r="HB246" s="151"/>
      <c r="HC246" s="151"/>
      <c r="HD246" s="151"/>
      <c r="HE246" s="151"/>
    </row>
    <row r="247" customFormat="false" ht="15" hidden="false" customHeight="true" outlineLevel="0" collapsed="false">
      <c r="A247" s="91" t="s">
        <v>757</v>
      </c>
      <c r="B247" s="112" t="s">
        <v>356</v>
      </c>
      <c r="C247" s="93" t="n">
        <v>31.4</v>
      </c>
      <c r="D247" s="116" t="n">
        <f aca="false">C247*20</f>
        <v>628</v>
      </c>
      <c r="E247" s="95"/>
      <c r="F247" s="95" t="n">
        <f aca="false">E247*D247</f>
        <v>0</v>
      </c>
      <c r="G247" s="114" t="s">
        <v>758</v>
      </c>
      <c r="H247" s="64" t="s">
        <v>202</v>
      </c>
      <c r="I247" s="65" t="s">
        <v>203</v>
      </c>
      <c r="J247" s="67"/>
      <c r="K247" s="67"/>
      <c r="L247" s="97"/>
      <c r="M247" s="68"/>
      <c r="N247" s="67"/>
      <c r="O247" s="72"/>
      <c r="P247" s="72"/>
      <c r="Q247" s="68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  <c r="AE247" s="72"/>
      <c r="AF247" s="72"/>
      <c r="AG247" s="72"/>
      <c r="AH247" s="72"/>
      <c r="AI247" s="72"/>
      <c r="AJ247" s="72"/>
      <c r="AK247" s="72"/>
      <c r="AL247" s="72"/>
      <c r="AM247" s="72"/>
      <c r="AN247" s="72"/>
      <c r="AO247" s="72"/>
      <c r="AP247" s="72"/>
      <c r="AQ247" s="72"/>
      <c r="AR247" s="72"/>
      <c r="AS247" s="67"/>
      <c r="AT247" s="67"/>
      <c r="AU247" s="67"/>
      <c r="AV247" s="67"/>
      <c r="AW247" s="67"/>
      <c r="AX247" s="67"/>
      <c r="AY247" s="67"/>
      <c r="AZ247" s="66"/>
      <c r="BA247" s="66"/>
      <c r="BB247" s="66"/>
      <c r="BC247" s="66"/>
      <c r="BD247" s="66"/>
      <c r="BE247" s="68"/>
      <c r="BF247" s="68"/>
      <c r="BG247" s="68"/>
      <c r="BH247" s="68"/>
      <c r="BI247" s="68"/>
      <c r="BJ247" s="68"/>
      <c r="BK247" s="68"/>
      <c r="BL247" s="68"/>
      <c r="BM247" s="68"/>
      <c r="BN247" s="68"/>
      <c r="BO247" s="68"/>
      <c r="BP247" s="68"/>
      <c r="BQ247" s="68"/>
      <c r="BR247" s="68"/>
      <c r="BS247" s="68"/>
      <c r="BT247" s="68"/>
      <c r="BU247" s="68"/>
      <c r="BV247" s="68"/>
      <c r="BW247" s="68"/>
      <c r="BX247" s="68"/>
      <c r="BY247" s="68"/>
      <c r="BZ247" s="68"/>
      <c r="CA247" s="68"/>
      <c r="CB247" s="68"/>
      <c r="CC247" s="68"/>
      <c r="CD247" s="68"/>
      <c r="CE247" s="68"/>
      <c r="CF247" s="68"/>
      <c r="CG247" s="68"/>
      <c r="CH247" s="68"/>
      <c r="CI247" s="68"/>
      <c r="CJ247" s="68"/>
      <c r="CK247" s="68"/>
      <c r="CL247" s="68"/>
      <c r="CM247" s="68"/>
      <c r="CN247" s="68"/>
      <c r="CO247" s="68"/>
      <c r="CP247" s="68"/>
      <c r="CQ247" s="66"/>
      <c r="CR247" s="66"/>
      <c r="CS247" s="66"/>
      <c r="CT247" s="68"/>
      <c r="CV247" s="11"/>
      <c r="CW247" s="15"/>
      <c r="CX247" s="11"/>
      <c r="CY247" s="11"/>
      <c r="CZ247" s="11"/>
      <c r="DA247" s="99"/>
      <c r="DB247" s="11" t="e">
        <f aca="false">VLOOKUP(DA247,$CT$12:$CU$326,2,0)</f>
        <v>#N/A</v>
      </c>
      <c r="DC247" s="11" t="e">
        <f aca="false">VLOOKUP(DA247,$CT$12:$CV$326,3,0)</f>
        <v>#N/A</v>
      </c>
      <c r="DD247" s="11"/>
      <c r="DE247" s="100"/>
      <c r="DF247" s="11"/>
      <c r="DG247" s="11"/>
      <c r="DH247" s="11"/>
      <c r="DI247" s="11" t="s">
        <v>759</v>
      </c>
      <c r="DJ247" s="11" t="n">
        <f aca="false">E247</f>
        <v>0</v>
      </c>
      <c r="DK247" s="101" t="n">
        <f aca="false">D247</f>
        <v>628</v>
      </c>
      <c r="DL247" s="11" t="n">
        <f aca="false">DK247*DJ247</f>
        <v>0</v>
      </c>
      <c r="DM247" s="11"/>
      <c r="DN247" s="11" t="n">
        <v>293</v>
      </c>
      <c r="DO247" s="11"/>
      <c r="DP247" s="11"/>
      <c r="DQ247" s="11"/>
      <c r="DR247" s="11"/>
      <c r="DS247" s="11"/>
      <c r="DT247" s="11"/>
      <c r="DU247" s="15"/>
      <c r="DV247" s="15"/>
      <c r="DW247" s="15"/>
      <c r="DX247" s="32"/>
      <c r="DY247" s="32"/>
      <c r="DZ247" s="32"/>
      <c r="EA247" s="32"/>
      <c r="EB247" s="102"/>
      <c r="EC247" s="102"/>
      <c r="ED247" s="102"/>
      <c r="EE247" s="102"/>
      <c r="EF247" s="102"/>
      <c r="EG247" s="88"/>
      <c r="EH247" s="88"/>
      <c r="EI247" s="88"/>
      <c r="EJ247" s="88"/>
      <c r="EK247" s="102"/>
      <c r="EL247" s="102"/>
      <c r="EM247" s="102"/>
      <c r="EN247" s="88"/>
      <c r="EO247" s="88"/>
      <c r="EP247" s="88"/>
      <c r="EQ247" s="88"/>
      <c r="ER247" s="88"/>
      <c r="ES247" s="88"/>
      <c r="ET247" s="88"/>
      <c r="EU247" s="88"/>
      <c r="EV247" s="88"/>
      <c r="EW247" s="88"/>
      <c r="EX247" s="88"/>
      <c r="EY247" s="88"/>
      <c r="EZ247" s="88"/>
      <c r="FA247" s="88"/>
      <c r="FB247" s="88"/>
      <c r="FC247" s="88"/>
      <c r="FD247" s="88"/>
      <c r="FE247" s="88"/>
      <c r="FF247" s="88"/>
      <c r="FG247" s="88"/>
      <c r="FH247" s="88"/>
      <c r="FI247" s="88"/>
      <c r="FJ247" s="88"/>
      <c r="FK247" s="88"/>
      <c r="FL247" s="88"/>
      <c r="FM247" s="88"/>
      <c r="FN247" s="88"/>
      <c r="FO247" s="88"/>
      <c r="FP247" s="88"/>
      <c r="FQ247" s="88"/>
      <c r="FR247" s="88"/>
      <c r="FS247" s="88"/>
      <c r="FT247" s="88"/>
      <c r="FU247" s="88"/>
      <c r="FV247" s="88"/>
      <c r="FW247" s="88"/>
      <c r="FX247" s="88"/>
      <c r="FY247" s="88"/>
      <c r="FZ247" s="88"/>
      <c r="GA247" s="88"/>
      <c r="GB247" s="88"/>
      <c r="GC247" s="88"/>
      <c r="GD247" s="88"/>
      <c r="GE247" s="88"/>
      <c r="GF247" s="88"/>
      <c r="GG247" s="88"/>
      <c r="GH247" s="88"/>
      <c r="GI247" s="88"/>
      <c r="GJ247" s="88"/>
      <c r="GK247" s="88"/>
      <c r="GL247" s="88"/>
      <c r="GM247" s="103"/>
      <c r="GN247" s="88"/>
      <c r="GO247" s="104" t="n">
        <f aca="false">C247+2</f>
        <v>33.4</v>
      </c>
      <c r="GP247" s="105" t="n">
        <f aca="false">GO247*20</f>
        <v>668</v>
      </c>
      <c r="GQ247" s="90"/>
      <c r="GR247" s="90"/>
      <c r="GS247" s="90"/>
      <c r="GT247" s="90"/>
      <c r="GU247" s="90"/>
      <c r="GV247" s="90"/>
      <c r="GW247" s="90"/>
      <c r="GX247" s="90"/>
      <c r="GY247" s="90"/>
      <c r="GZ247" s="90"/>
      <c r="HA247" s="88"/>
      <c r="HB247" s="88"/>
      <c r="HC247" s="88"/>
      <c r="HD247" s="88"/>
      <c r="HE247" s="88"/>
    </row>
    <row r="248" customFormat="false" ht="15" hidden="false" customHeight="true" outlineLevel="0" collapsed="false">
      <c r="A248" s="91" t="s">
        <v>760</v>
      </c>
      <c r="B248" s="112" t="s">
        <v>206</v>
      </c>
      <c r="C248" s="93" t="n">
        <v>43.96</v>
      </c>
      <c r="D248" s="116" t="n">
        <f aca="false">C248*20</f>
        <v>879.2</v>
      </c>
      <c r="E248" s="94"/>
      <c r="F248" s="95" t="n">
        <f aca="false">E248*D248</f>
        <v>0</v>
      </c>
      <c r="G248" s="114" t="s">
        <v>761</v>
      </c>
      <c r="H248" s="64" t="s">
        <v>202</v>
      </c>
      <c r="I248" s="65" t="s">
        <v>203</v>
      </c>
      <c r="J248" s="67"/>
      <c r="K248" s="67"/>
      <c r="L248" s="97"/>
      <c r="M248" s="68"/>
      <c r="N248" s="67"/>
      <c r="O248" s="72"/>
      <c r="P248" s="72"/>
      <c r="Q248" s="68"/>
      <c r="R248" s="72"/>
      <c r="S248" s="72"/>
      <c r="T248" s="72"/>
      <c r="U248" s="72"/>
      <c r="V248" s="72"/>
      <c r="W248" s="72"/>
      <c r="X248" s="72"/>
      <c r="Y248" s="72"/>
      <c r="Z248" s="72"/>
      <c r="AA248" s="72"/>
      <c r="AB248" s="72"/>
      <c r="AC248" s="72"/>
      <c r="AD248" s="72"/>
      <c r="AE248" s="72"/>
      <c r="AF248" s="72"/>
      <c r="AG248" s="72"/>
      <c r="AH248" s="72"/>
      <c r="AI248" s="72"/>
      <c r="AJ248" s="72"/>
      <c r="AK248" s="72"/>
      <c r="AL248" s="72"/>
      <c r="AM248" s="72"/>
      <c r="AN248" s="72"/>
      <c r="AO248" s="72"/>
      <c r="AP248" s="72"/>
      <c r="AQ248" s="72"/>
      <c r="AR248" s="72"/>
      <c r="AS248" s="67"/>
      <c r="AT248" s="67"/>
      <c r="AU248" s="67"/>
      <c r="AV248" s="67"/>
      <c r="AW248" s="67"/>
      <c r="AX248" s="67"/>
      <c r="AY248" s="67"/>
      <c r="AZ248" s="66"/>
      <c r="BA248" s="66"/>
      <c r="BB248" s="66"/>
      <c r="BC248" s="66"/>
      <c r="BD248" s="66"/>
      <c r="BE248" s="68"/>
      <c r="BF248" s="68"/>
      <c r="BG248" s="68"/>
      <c r="BH248" s="68"/>
      <c r="BI248" s="68"/>
      <c r="BJ248" s="68"/>
      <c r="BK248" s="68"/>
      <c r="BL248" s="68"/>
      <c r="BM248" s="68"/>
      <c r="BN248" s="68"/>
      <c r="BO248" s="68"/>
      <c r="BP248" s="68"/>
      <c r="BQ248" s="68"/>
      <c r="BR248" s="68"/>
      <c r="BS248" s="68"/>
      <c r="BT248" s="68"/>
      <c r="BU248" s="68"/>
      <c r="BV248" s="68"/>
      <c r="BW248" s="68"/>
      <c r="BX248" s="68"/>
      <c r="BY248" s="68"/>
      <c r="BZ248" s="68"/>
      <c r="CA248" s="68"/>
      <c r="CB248" s="68"/>
      <c r="CC248" s="68"/>
      <c r="CD248" s="68"/>
      <c r="CE248" s="68"/>
      <c r="CF248" s="68"/>
      <c r="CG248" s="68"/>
      <c r="CH248" s="68"/>
      <c r="CI248" s="68"/>
      <c r="CJ248" s="68"/>
      <c r="CK248" s="68"/>
      <c r="CL248" s="68"/>
      <c r="CM248" s="68"/>
      <c r="CN248" s="68"/>
      <c r="CO248" s="68"/>
      <c r="CP248" s="68"/>
      <c r="CQ248" s="66"/>
      <c r="CR248" s="66"/>
      <c r="CS248" s="66"/>
      <c r="CT248" s="68"/>
      <c r="CV248" s="11"/>
      <c r="CW248" s="15"/>
      <c r="CX248" s="11"/>
      <c r="CY248" s="11"/>
      <c r="CZ248" s="11"/>
      <c r="DA248" s="99" t="s">
        <v>760</v>
      </c>
      <c r="DB248" s="11" t="e">
        <f aca="false">VLOOKUP(DA248,$CT$12:$CU$326,2,0)</f>
        <v>#N/A</v>
      </c>
      <c r="DC248" s="11" t="e">
        <f aca="false">VLOOKUP(DA248,$CT$12:$CV$326,3,0)</f>
        <v>#N/A</v>
      </c>
      <c r="DD248" s="11"/>
      <c r="DE248" s="100" t="n">
        <v>572</v>
      </c>
      <c r="DF248" s="11"/>
      <c r="DG248" s="11"/>
      <c r="DH248" s="11"/>
      <c r="DI248" s="11" t="s">
        <v>762</v>
      </c>
      <c r="DJ248" s="11" t="n">
        <f aca="false">E248</f>
        <v>0</v>
      </c>
      <c r="DK248" s="101" t="n">
        <f aca="false">D248</f>
        <v>879.2</v>
      </c>
      <c r="DL248" s="11" t="n">
        <f aca="false">DK248*DJ248</f>
        <v>0</v>
      </c>
      <c r="DM248" s="11"/>
      <c r="DN248" s="11" t="n">
        <v>294</v>
      </c>
      <c r="DO248" s="11"/>
      <c r="DP248" s="11"/>
      <c r="DQ248" s="11"/>
      <c r="DR248" s="11"/>
      <c r="DS248" s="11"/>
      <c r="DT248" s="11"/>
      <c r="DU248" s="15"/>
      <c r="DV248" s="15"/>
      <c r="DW248" s="15"/>
      <c r="DX248" s="32"/>
      <c r="DY248" s="32"/>
      <c r="DZ248" s="32"/>
      <c r="EA248" s="32"/>
      <c r="EB248" s="102"/>
      <c r="EC248" s="102"/>
      <c r="ED248" s="102"/>
      <c r="EE248" s="102"/>
      <c r="EF248" s="102"/>
      <c r="EG248" s="88"/>
      <c r="EH248" s="88"/>
      <c r="EI248" s="88"/>
      <c r="EJ248" s="88"/>
      <c r="EK248" s="102"/>
      <c r="EL248" s="102"/>
      <c r="EM248" s="102"/>
      <c r="EN248" s="88"/>
      <c r="EO248" s="88"/>
      <c r="EP248" s="88"/>
      <c r="EQ248" s="88"/>
      <c r="ER248" s="88"/>
      <c r="ES248" s="88"/>
      <c r="ET248" s="88"/>
      <c r="EU248" s="88"/>
      <c r="EV248" s="88"/>
      <c r="EW248" s="88"/>
      <c r="EX248" s="88"/>
      <c r="EY248" s="88"/>
      <c r="EZ248" s="88"/>
      <c r="FA248" s="88"/>
      <c r="FB248" s="88"/>
      <c r="FC248" s="88"/>
      <c r="FD248" s="88"/>
      <c r="FE248" s="88"/>
      <c r="FF248" s="88"/>
      <c r="FG248" s="88"/>
      <c r="FH248" s="88"/>
      <c r="FI248" s="88"/>
      <c r="FJ248" s="88"/>
      <c r="FK248" s="88"/>
      <c r="FL248" s="88"/>
      <c r="FM248" s="88"/>
      <c r="FN248" s="88"/>
      <c r="FO248" s="88"/>
      <c r="FP248" s="88"/>
      <c r="FQ248" s="88"/>
      <c r="FR248" s="88"/>
      <c r="FS248" s="88"/>
      <c r="FT248" s="88"/>
      <c r="FU248" s="88"/>
      <c r="FV248" s="88"/>
      <c r="FW248" s="88"/>
      <c r="FX248" s="88"/>
      <c r="FY248" s="88"/>
      <c r="FZ248" s="88"/>
      <c r="GA248" s="88"/>
      <c r="GB248" s="88"/>
      <c r="GC248" s="88"/>
      <c r="GD248" s="88"/>
      <c r="GE248" s="88"/>
      <c r="GF248" s="88"/>
      <c r="GG248" s="88"/>
      <c r="GH248" s="88"/>
      <c r="GI248" s="88"/>
      <c r="GJ248" s="88"/>
      <c r="GK248" s="88"/>
      <c r="GL248" s="88"/>
      <c r="GM248" s="103"/>
      <c r="GN248" s="88"/>
      <c r="GO248" s="104" t="n">
        <f aca="false">C248+2</f>
        <v>45.96</v>
      </c>
      <c r="GP248" s="105" t="n">
        <f aca="false">GO248*20</f>
        <v>919.2</v>
      </c>
      <c r="GQ248" s="90"/>
      <c r="GR248" s="90"/>
      <c r="GS248" s="90"/>
      <c r="GT248" s="90"/>
      <c r="GU248" s="90"/>
      <c r="GV248" s="90"/>
      <c r="GW248" s="90"/>
      <c r="GX248" s="90"/>
      <c r="GY248" s="90"/>
      <c r="GZ248" s="90"/>
      <c r="HA248" s="88"/>
      <c r="HB248" s="88"/>
      <c r="HC248" s="88"/>
      <c r="HD248" s="88"/>
      <c r="HE248" s="88"/>
    </row>
    <row r="249" customFormat="false" ht="15" hidden="false" customHeight="true" outlineLevel="0" collapsed="false">
      <c r="A249" s="91" t="s">
        <v>763</v>
      </c>
      <c r="B249" s="112" t="s">
        <v>424</v>
      </c>
      <c r="C249" s="93" t="n">
        <v>29.83</v>
      </c>
      <c r="D249" s="116" t="n">
        <f aca="false">C249*20</f>
        <v>596.6</v>
      </c>
      <c r="E249" s="94"/>
      <c r="F249" s="95" t="n">
        <f aca="false">E249*D249</f>
        <v>0</v>
      </c>
      <c r="G249" s="114" t="s">
        <v>764</v>
      </c>
      <c r="H249" s="64" t="s">
        <v>202</v>
      </c>
      <c r="I249" s="65" t="s">
        <v>203</v>
      </c>
      <c r="J249" s="67"/>
      <c r="K249" s="67"/>
      <c r="L249" s="97"/>
      <c r="M249" s="68"/>
      <c r="N249" s="67"/>
      <c r="O249" s="72"/>
      <c r="P249" s="72"/>
      <c r="Q249" s="68"/>
      <c r="R249" s="72"/>
      <c r="S249" s="72"/>
      <c r="T249" s="72"/>
      <c r="U249" s="72"/>
      <c r="V249" s="72"/>
      <c r="W249" s="72"/>
      <c r="X249" s="72"/>
      <c r="Y249" s="72"/>
      <c r="Z249" s="72"/>
      <c r="AA249" s="72"/>
      <c r="AB249" s="72"/>
      <c r="AC249" s="72"/>
      <c r="AD249" s="72"/>
      <c r="AE249" s="72"/>
      <c r="AF249" s="72"/>
      <c r="AG249" s="72"/>
      <c r="AH249" s="72"/>
      <c r="AI249" s="72"/>
      <c r="AJ249" s="72"/>
      <c r="AK249" s="72"/>
      <c r="AL249" s="72"/>
      <c r="AM249" s="72"/>
      <c r="AN249" s="72"/>
      <c r="AO249" s="72"/>
      <c r="AP249" s="72"/>
      <c r="AQ249" s="72"/>
      <c r="AR249" s="72"/>
      <c r="AS249" s="67"/>
      <c r="AT249" s="67"/>
      <c r="AU249" s="67"/>
      <c r="AV249" s="67"/>
      <c r="AW249" s="67"/>
      <c r="AX249" s="67"/>
      <c r="AY249" s="67"/>
      <c r="AZ249" s="66"/>
      <c r="BA249" s="66"/>
      <c r="BB249" s="66"/>
      <c r="BC249" s="66"/>
      <c r="BD249" s="66"/>
      <c r="BE249" s="68"/>
      <c r="BF249" s="68"/>
      <c r="BG249" s="68"/>
      <c r="BH249" s="68"/>
      <c r="BI249" s="68"/>
      <c r="BJ249" s="68"/>
      <c r="BK249" s="68"/>
      <c r="BL249" s="68"/>
      <c r="BM249" s="68"/>
      <c r="BN249" s="68"/>
      <c r="BO249" s="68"/>
      <c r="BP249" s="68"/>
      <c r="BQ249" s="68"/>
      <c r="BR249" s="68"/>
      <c r="BS249" s="68"/>
      <c r="BT249" s="68"/>
      <c r="BU249" s="68"/>
      <c r="BV249" s="68"/>
      <c r="BW249" s="68"/>
      <c r="BX249" s="68"/>
      <c r="BY249" s="68"/>
      <c r="BZ249" s="68"/>
      <c r="CA249" s="68"/>
      <c r="CB249" s="68"/>
      <c r="CC249" s="68"/>
      <c r="CD249" s="68"/>
      <c r="CE249" s="68"/>
      <c r="CF249" s="68"/>
      <c r="CG249" s="68"/>
      <c r="CH249" s="68"/>
      <c r="CI249" s="68"/>
      <c r="CJ249" s="68"/>
      <c r="CK249" s="68"/>
      <c r="CL249" s="68"/>
      <c r="CM249" s="68"/>
      <c r="CN249" s="68"/>
      <c r="CO249" s="68"/>
      <c r="CP249" s="68"/>
      <c r="CQ249" s="66"/>
      <c r="CR249" s="66"/>
      <c r="CS249" s="66"/>
      <c r="CT249" s="68"/>
      <c r="CV249" s="11"/>
      <c r="CW249" s="15"/>
      <c r="CX249" s="11"/>
      <c r="CY249" s="11"/>
      <c r="CZ249" s="11"/>
      <c r="DA249" s="99" t="s">
        <v>763</v>
      </c>
      <c r="DB249" s="11" t="e">
        <f aca="false">VLOOKUP(DA249,$CT$12:$CU$326,2,0)</f>
        <v>#N/A</v>
      </c>
      <c r="DC249" s="11" t="e">
        <f aca="false">VLOOKUP(DA249,$CT$12:$CV$326,3,0)</f>
        <v>#N/A</v>
      </c>
      <c r="DD249" s="11"/>
      <c r="DE249" s="100" t="n">
        <v>494</v>
      </c>
      <c r="DF249" s="11"/>
      <c r="DG249" s="11"/>
      <c r="DH249" s="11"/>
      <c r="DI249" s="11" t="s">
        <v>765</v>
      </c>
      <c r="DJ249" s="11" t="n">
        <f aca="false">E249</f>
        <v>0</v>
      </c>
      <c r="DK249" s="101" t="n">
        <f aca="false">D249</f>
        <v>596.6</v>
      </c>
      <c r="DL249" s="11" t="n">
        <f aca="false">DK249*DJ249</f>
        <v>0</v>
      </c>
      <c r="DM249" s="11"/>
      <c r="DN249" s="11" t="n">
        <v>295</v>
      </c>
      <c r="DO249" s="11"/>
      <c r="DP249" s="11"/>
      <c r="DQ249" s="11"/>
      <c r="DR249" s="11"/>
      <c r="DS249" s="11"/>
      <c r="DT249" s="11"/>
      <c r="DU249" s="15"/>
      <c r="DV249" s="15"/>
      <c r="DW249" s="15"/>
      <c r="DX249" s="32"/>
      <c r="DY249" s="32"/>
      <c r="DZ249" s="32"/>
      <c r="EA249" s="32"/>
      <c r="EB249" s="102"/>
      <c r="EC249" s="102"/>
      <c r="ED249" s="102"/>
      <c r="EE249" s="102"/>
      <c r="EF249" s="102"/>
      <c r="EG249" s="88"/>
      <c r="EH249" s="88"/>
      <c r="EI249" s="88"/>
      <c r="EJ249" s="88"/>
      <c r="EK249" s="102"/>
      <c r="EL249" s="102"/>
      <c r="EM249" s="102"/>
      <c r="EN249" s="88"/>
      <c r="EO249" s="88"/>
      <c r="EP249" s="88"/>
      <c r="EQ249" s="88"/>
      <c r="ER249" s="88"/>
      <c r="ES249" s="88"/>
      <c r="ET249" s="88"/>
      <c r="EU249" s="88"/>
      <c r="EV249" s="88"/>
      <c r="EW249" s="88"/>
      <c r="EX249" s="88"/>
      <c r="EY249" s="88"/>
      <c r="EZ249" s="88"/>
      <c r="FA249" s="88"/>
      <c r="FB249" s="88"/>
      <c r="FC249" s="88"/>
      <c r="FD249" s="88"/>
      <c r="FE249" s="88"/>
      <c r="FF249" s="88"/>
      <c r="FG249" s="88"/>
      <c r="FH249" s="88"/>
      <c r="FI249" s="88"/>
      <c r="FJ249" s="88"/>
      <c r="FK249" s="88"/>
      <c r="FL249" s="88"/>
      <c r="FM249" s="88"/>
      <c r="FN249" s="88"/>
      <c r="FO249" s="88"/>
      <c r="FP249" s="88"/>
      <c r="FQ249" s="88"/>
      <c r="FR249" s="88"/>
      <c r="FS249" s="88"/>
      <c r="FT249" s="88"/>
      <c r="FU249" s="88"/>
      <c r="FV249" s="88"/>
      <c r="FW249" s="88"/>
      <c r="FX249" s="88"/>
      <c r="FY249" s="88"/>
      <c r="FZ249" s="88"/>
      <c r="GA249" s="88"/>
      <c r="GB249" s="88"/>
      <c r="GC249" s="88"/>
      <c r="GD249" s="88"/>
      <c r="GE249" s="88"/>
      <c r="GF249" s="88"/>
      <c r="GG249" s="88"/>
      <c r="GH249" s="88"/>
      <c r="GI249" s="88"/>
      <c r="GJ249" s="88"/>
      <c r="GK249" s="88"/>
      <c r="GL249" s="88"/>
      <c r="GM249" s="103"/>
      <c r="GN249" s="88"/>
      <c r="GO249" s="104" t="n">
        <f aca="false">C249+2</f>
        <v>31.83</v>
      </c>
      <c r="GP249" s="105" t="n">
        <f aca="false">GO249*20</f>
        <v>636.6</v>
      </c>
      <c r="GQ249" s="90"/>
      <c r="GR249" s="90"/>
      <c r="GS249" s="90"/>
      <c r="GT249" s="90"/>
      <c r="GU249" s="90"/>
      <c r="GV249" s="90"/>
      <c r="GW249" s="90"/>
      <c r="GX249" s="90"/>
      <c r="GY249" s="90"/>
      <c r="GZ249" s="90"/>
      <c r="HA249" s="88"/>
      <c r="HB249" s="88"/>
      <c r="HC249" s="88"/>
      <c r="HD249" s="88"/>
      <c r="HE249" s="88"/>
    </row>
    <row r="250" customFormat="false" ht="15" hidden="false" customHeight="true" outlineLevel="0" collapsed="false">
      <c r="A250" s="91" t="s">
        <v>766</v>
      </c>
      <c r="B250" s="112" t="n">
        <v>1.5</v>
      </c>
      <c r="C250" s="93" t="n">
        <v>37.68</v>
      </c>
      <c r="D250" s="116" t="n">
        <f aca="false">C250*20</f>
        <v>753.6</v>
      </c>
      <c r="E250" s="94"/>
      <c r="F250" s="95" t="n">
        <f aca="false">E250*D250</f>
        <v>0</v>
      </c>
      <c r="G250" s="114" t="s">
        <v>767</v>
      </c>
      <c r="H250" s="64" t="s">
        <v>202</v>
      </c>
      <c r="I250" s="65" t="s">
        <v>203</v>
      </c>
      <c r="J250" s="67"/>
      <c r="K250" s="97"/>
      <c r="L250" s="97"/>
      <c r="M250" s="68"/>
      <c r="N250" s="67"/>
      <c r="O250" s="72"/>
      <c r="P250" s="72"/>
      <c r="Q250" s="68"/>
      <c r="R250" s="72"/>
      <c r="S250" s="72"/>
      <c r="T250" s="72"/>
      <c r="U250" s="72"/>
      <c r="V250" s="72"/>
      <c r="W250" s="72"/>
      <c r="X250" s="72"/>
      <c r="Y250" s="72"/>
      <c r="Z250" s="72"/>
      <c r="AA250" s="72"/>
      <c r="AB250" s="72"/>
      <c r="AC250" s="72"/>
      <c r="AD250" s="72"/>
      <c r="AE250" s="72"/>
      <c r="AF250" s="72"/>
      <c r="AG250" s="72"/>
      <c r="AH250" s="72"/>
      <c r="AI250" s="72"/>
      <c r="AJ250" s="72"/>
      <c r="AK250" s="72"/>
      <c r="AL250" s="72"/>
      <c r="AM250" s="72"/>
      <c r="AN250" s="72"/>
      <c r="AO250" s="72"/>
      <c r="AP250" s="72"/>
      <c r="AQ250" s="72"/>
      <c r="AR250" s="72"/>
      <c r="AS250" s="67"/>
      <c r="AT250" s="67"/>
      <c r="AU250" s="67"/>
      <c r="AV250" s="67"/>
      <c r="AW250" s="67"/>
      <c r="AX250" s="67"/>
      <c r="AY250" s="67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113"/>
      <c r="BK250" s="68"/>
      <c r="BL250" s="68"/>
      <c r="BM250" s="68"/>
      <c r="BN250" s="68"/>
      <c r="BO250" s="68"/>
      <c r="BP250" s="68"/>
      <c r="BQ250" s="68"/>
      <c r="BR250" s="68"/>
      <c r="BS250" s="68"/>
      <c r="BT250" s="68"/>
      <c r="BU250" s="68"/>
      <c r="BV250" s="68"/>
      <c r="BW250" s="68"/>
      <c r="BX250" s="68"/>
      <c r="BY250" s="68"/>
      <c r="BZ250" s="68"/>
      <c r="CA250" s="68"/>
      <c r="CB250" s="68"/>
      <c r="CC250" s="68"/>
      <c r="CD250" s="68"/>
      <c r="CE250" s="68"/>
      <c r="CF250" s="68"/>
      <c r="CG250" s="68"/>
      <c r="CH250" s="68"/>
      <c r="CI250" s="68"/>
      <c r="CJ250" s="68"/>
      <c r="CK250" s="68"/>
      <c r="CL250" s="68"/>
      <c r="CM250" s="68"/>
      <c r="CN250" s="68"/>
      <c r="CO250" s="68"/>
      <c r="CP250" s="68"/>
      <c r="CQ250" s="68"/>
      <c r="CR250" s="68"/>
      <c r="CS250" s="68"/>
      <c r="CT250" s="68"/>
      <c r="CV250" s="11"/>
      <c r="CW250" s="11"/>
      <c r="CX250" s="11"/>
      <c r="CY250" s="11"/>
      <c r="CZ250" s="11" t="s">
        <v>768</v>
      </c>
      <c r="DA250" s="11" t="s">
        <v>766</v>
      </c>
      <c r="DB250" s="11" t="e">
        <f aca="false">VLOOKUP(DA250,[1]закончившиеся!$CV$225:$CW$225,2,0)</f>
        <v>#N/A</v>
      </c>
      <c r="DC250" s="11" t="e">
        <f aca="false">VLOOKUP(DA250,[1]закончившиеся!$CV$225:$CX$225,3,0)</f>
        <v>#N/A</v>
      </c>
      <c r="DD250" s="11"/>
      <c r="DE250" s="101" t="n">
        <f aca="false">D250+50</f>
        <v>803.6</v>
      </c>
      <c r="DF250" s="11"/>
      <c r="DG250" s="11"/>
      <c r="DH250" s="11"/>
      <c r="DI250" s="11" t="s">
        <v>769</v>
      </c>
      <c r="DJ250" s="11" t="n">
        <f aca="false">E250</f>
        <v>0</v>
      </c>
      <c r="DK250" s="101" t="n">
        <f aca="false">D250</f>
        <v>753.6</v>
      </c>
      <c r="DL250" s="11" t="n">
        <f aca="false">DK250*DJ250</f>
        <v>0</v>
      </c>
      <c r="DM250" s="11"/>
      <c r="DN250" s="11" t="n">
        <v>306</v>
      </c>
      <c r="DO250" s="11"/>
      <c r="DP250" s="11"/>
      <c r="DQ250" s="11"/>
      <c r="DR250" s="11"/>
      <c r="DS250" s="11"/>
      <c r="DT250" s="11"/>
      <c r="DU250" s="11"/>
      <c r="DV250" s="11"/>
      <c r="DW250" s="11"/>
      <c r="DX250" s="15"/>
      <c r="DY250" s="15"/>
      <c r="DZ250" s="15"/>
      <c r="EA250" s="15"/>
      <c r="EB250" s="89"/>
      <c r="EC250" s="89"/>
      <c r="ED250" s="89"/>
      <c r="EE250" s="89"/>
      <c r="EF250" s="89"/>
      <c r="EG250" s="89"/>
      <c r="EH250" s="89"/>
      <c r="EI250" s="89"/>
      <c r="EJ250" s="89"/>
      <c r="EK250" s="89"/>
      <c r="EL250" s="89"/>
      <c r="EM250" s="89"/>
      <c r="EN250" s="87"/>
      <c r="EO250" s="87"/>
      <c r="EP250" s="87"/>
      <c r="EQ250" s="87"/>
      <c r="ER250" s="87"/>
      <c r="ES250" s="87"/>
      <c r="ET250" s="87"/>
      <c r="EU250" s="87"/>
      <c r="EV250" s="87"/>
      <c r="EW250" s="87"/>
      <c r="EX250" s="87"/>
      <c r="EY250" s="87"/>
      <c r="EZ250" s="87"/>
      <c r="FA250" s="87"/>
      <c r="FB250" s="87"/>
      <c r="FC250" s="87"/>
      <c r="FD250" s="87"/>
      <c r="FE250" s="87"/>
      <c r="FF250" s="87"/>
      <c r="FG250" s="87"/>
      <c r="FH250" s="87"/>
      <c r="FI250" s="87"/>
      <c r="FJ250" s="87"/>
      <c r="FK250" s="87"/>
      <c r="FL250" s="87"/>
      <c r="FM250" s="87"/>
      <c r="FN250" s="87"/>
      <c r="FO250" s="87"/>
      <c r="FP250" s="87"/>
      <c r="FQ250" s="87"/>
      <c r="FR250" s="87"/>
      <c r="FS250" s="87"/>
      <c r="FT250" s="87"/>
      <c r="FU250" s="87"/>
      <c r="FV250" s="87"/>
      <c r="FW250" s="87"/>
      <c r="FX250" s="87"/>
      <c r="FY250" s="87"/>
      <c r="FZ250" s="87"/>
      <c r="GA250" s="87"/>
      <c r="GB250" s="87"/>
      <c r="GC250" s="87"/>
      <c r="GD250" s="87"/>
      <c r="GE250" s="87"/>
      <c r="GF250" s="87"/>
      <c r="GG250" s="87"/>
      <c r="GH250" s="87"/>
      <c r="GI250" s="87"/>
      <c r="GJ250" s="87"/>
      <c r="GK250" s="87"/>
      <c r="GL250" s="87"/>
      <c r="GM250" s="175"/>
      <c r="GN250" s="89"/>
      <c r="GO250" s="104" t="n">
        <f aca="false">C250+2</f>
        <v>39.68</v>
      </c>
      <c r="GP250" s="105" t="n">
        <f aca="false">GO250*20</f>
        <v>793.6</v>
      </c>
      <c r="GQ250" s="89"/>
      <c r="GR250" s="89"/>
      <c r="GS250" s="89"/>
      <c r="GT250" s="89"/>
      <c r="GU250" s="89"/>
      <c r="GV250" s="89"/>
      <c r="GW250" s="89"/>
      <c r="GX250" s="89"/>
      <c r="GY250" s="89"/>
      <c r="GZ250" s="89"/>
      <c r="HA250" s="87"/>
      <c r="HB250" s="87"/>
      <c r="HC250" s="87"/>
      <c r="HD250" s="87"/>
      <c r="HE250" s="87"/>
    </row>
    <row r="251" s="149" customFormat="true" ht="15" hidden="false" customHeight="true" outlineLevel="0" collapsed="false">
      <c r="A251" s="91" t="s">
        <v>770</v>
      </c>
      <c r="B251" s="112" t="n">
        <v>1.5</v>
      </c>
      <c r="C251" s="93" t="n">
        <v>37.68</v>
      </c>
      <c r="D251" s="116" t="n">
        <f aca="false">C251*20</f>
        <v>753.6</v>
      </c>
      <c r="E251" s="94"/>
      <c r="F251" s="95" t="n">
        <f aca="false">E251*D251</f>
        <v>0</v>
      </c>
      <c r="G251" s="114" t="s">
        <v>771</v>
      </c>
      <c r="H251" s="64" t="s">
        <v>202</v>
      </c>
      <c r="I251" s="65" t="s">
        <v>203</v>
      </c>
      <c r="J251" s="67"/>
      <c r="K251" s="67"/>
      <c r="L251" s="97"/>
      <c r="M251" s="68"/>
      <c r="N251" s="67"/>
      <c r="O251" s="72"/>
      <c r="P251" s="72"/>
      <c r="Q251" s="68"/>
      <c r="R251" s="72"/>
      <c r="S251" s="72"/>
      <c r="T251" s="72"/>
      <c r="U251" s="72"/>
      <c r="V251" s="72"/>
      <c r="W251" s="72"/>
      <c r="X251" s="72"/>
      <c r="Y251" s="72"/>
      <c r="Z251" s="72"/>
      <c r="AA251" s="72"/>
      <c r="AB251" s="72"/>
      <c r="AC251" s="72"/>
      <c r="AD251" s="72"/>
      <c r="AE251" s="72"/>
      <c r="AF251" s="72"/>
      <c r="AG251" s="72"/>
      <c r="AH251" s="72"/>
      <c r="AI251" s="72"/>
      <c r="AJ251" s="72"/>
      <c r="AK251" s="72"/>
      <c r="AL251" s="72"/>
      <c r="AM251" s="72"/>
      <c r="AN251" s="72"/>
      <c r="AO251" s="72"/>
      <c r="AP251" s="72"/>
      <c r="AQ251" s="72"/>
      <c r="AR251" s="72"/>
      <c r="AS251" s="67"/>
      <c r="AT251" s="67"/>
      <c r="AU251" s="67"/>
      <c r="AV251" s="67"/>
      <c r="AW251" s="67"/>
      <c r="AX251" s="67"/>
      <c r="AY251" s="67"/>
      <c r="AZ251" s="66"/>
      <c r="BA251" s="66"/>
      <c r="BB251" s="66"/>
      <c r="BC251" s="66"/>
      <c r="BD251" s="66"/>
      <c r="BE251" s="68"/>
      <c r="BF251" s="68"/>
      <c r="BG251" s="68"/>
      <c r="BH251" s="68"/>
      <c r="BI251" s="68"/>
      <c r="BJ251" s="68"/>
      <c r="BK251" s="68"/>
      <c r="BL251" s="68"/>
      <c r="BM251" s="68"/>
      <c r="BN251" s="68"/>
      <c r="BO251" s="68"/>
      <c r="BP251" s="68"/>
      <c r="BQ251" s="68"/>
      <c r="BR251" s="68"/>
      <c r="BS251" s="68"/>
      <c r="BT251" s="68"/>
      <c r="BU251" s="68"/>
      <c r="BV251" s="68"/>
      <c r="BW251" s="68"/>
      <c r="BX251" s="68"/>
      <c r="BY251" s="68"/>
      <c r="BZ251" s="68"/>
      <c r="CA251" s="68"/>
      <c r="CB251" s="68"/>
      <c r="CC251" s="68"/>
      <c r="CD251" s="68"/>
      <c r="CE251" s="68"/>
      <c r="CF251" s="68"/>
      <c r="CG251" s="68"/>
      <c r="CH251" s="68"/>
      <c r="CI251" s="68"/>
      <c r="CJ251" s="68"/>
      <c r="CK251" s="68"/>
      <c r="CL251" s="68"/>
      <c r="CM251" s="68"/>
      <c r="CN251" s="68"/>
      <c r="CO251" s="68"/>
      <c r="CP251" s="68"/>
      <c r="CQ251" s="66"/>
      <c r="CR251" s="66"/>
      <c r="CS251" s="66"/>
      <c r="CT251" s="68"/>
      <c r="CU251" s="11"/>
      <c r="CV251" s="11"/>
      <c r="CW251" s="15"/>
      <c r="CX251" s="11"/>
      <c r="CY251" s="11"/>
      <c r="CZ251" s="11"/>
      <c r="DA251" s="99" t="s">
        <v>770</v>
      </c>
      <c r="DB251" s="11" t="e">
        <f aca="false">VLOOKUP(DA251,$CT$12:$CU$326,2,0)</f>
        <v>#N/A</v>
      </c>
      <c r="DC251" s="11" t="e">
        <f aca="false">VLOOKUP(DA251,$CT$12:$CV$326,3,0)</f>
        <v>#N/A</v>
      </c>
      <c r="DD251" s="11"/>
      <c r="DE251" s="100" t="n">
        <v>624</v>
      </c>
      <c r="DF251" s="11"/>
      <c r="DG251" s="11"/>
      <c r="DH251" s="11"/>
      <c r="DI251" s="11" t="s">
        <v>772</v>
      </c>
      <c r="DJ251" s="11" t="n">
        <f aca="false">E251</f>
        <v>0</v>
      </c>
      <c r="DK251" s="101" t="n">
        <f aca="false">D251</f>
        <v>753.6</v>
      </c>
      <c r="DL251" s="11" t="n">
        <f aca="false">DK251*DJ251</f>
        <v>0</v>
      </c>
      <c r="DM251" s="11"/>
      <c r="DN251" s="11" t="n">
        <v>296</v>
      </c>
      <c r="DO251" s="11"/>
      <c r="DP251" s="11"/>
      <c r="DQ251" s="11"/>
      <c r="DR251" s="11"/>
      <c r="DS251" s="11"/>
      <c r="DT251" s="11"/>
      <c r="DU251" s="15"/>
      <c r="DV251" s="15"/>
      <c r="DW251" s="15"/>
      <c r="DX251" s="32"/>
      <c r="DY251" s="32"/>
      <c r="DZ251" s="32"/>
      <c r="EA251" s="32"/>
      <c r="EB251" s="102"/>
      <c r="EC251" s="102"/>
      <c r="ED251" s="102"/>
      <c r="EE251" s="102"/>
      <c r="EF251" s="102"/>
      <c r="EG251" s="88"/>
      <c r="EH251" s="88"/>
      <c r="EI251" s="88"/>
      <c r="EJ251" s="88"/>
      <c r="EK251" s="102"/>
      <c r="EL251" s="102"/>
      <c r="EM251" s="102"/>
      <c r="EN251" s="88"/>
      <c r="EO251" s="88"/>
      <c r="EP251" s="88"/>
      <c r="EQ251" s="88"/>
      <c r="ER251" s="88"/>
      <c r="ES251" s="88"/>
      <c r="ET251" s="88"/>
      <c r="EU251" s="88"/>
      <c r="EV251" s="88"/>
      <c r="EW251" s="88"/>
      <c r="EX251" s="88"/>
      <c r="EY251" s="88"/>
      <c r="EZ251" s="88"/>
      <c r="FA251" s="88"/>
      <c r="FB251" s="88"/>
      <c r="FC251" s="88"/>
      <c r="FD251" s="88"/>
      <c r="FE251" s="88"/>
      <c r="FF251" s="88"/>
      <c r="FG251" s="88"/>
      <c r="FH251" s="88"/>
      <c r="FI251" s="88"/>
      <c r="FJ251" s="88"/>
      <c r="FK251" s="88"/>
      <c r="FL251" s="88"/>
      <c r="FM251" s="88"/>
      <c r="FN251" s="88"/>
      <c r="FO251" s="88"/>
      <c r="FP251" s="88"/>
      <c r="FQ251" s="88"/>
      <c r="FR251" s="88"/>
      <c r="FS251" s="88"/>
      <c r="FT251" s="88"/>
      <c r="FU251" s="88"/>
      <c r="FV251" s="88"/>
      <c r="FW251" s="88"/>
      <c r="FX251" s="88"/>
      <c r="FY251" s="88"/>
      <c r="FZ251" s="88"/>
      <c r="GA251" s="88"/>
      <c r="GB251" s="88"/>
      <c r="GC251" s="88"/>
      <c r="GD251" s="88"/>
      <c r="GE251" s="88"/>
      <c r="GF251" s="88"/>
      <c r="GG251" s="88"/>
      <c r="GH251" s="88"/>
      <c r="GI251" s="88"/>
      <c r="GJ251" s="88"/>
      <c r="GK251" s="88"/>
      <c r="GL251" s="88"/>
      <c r="GM251" s="103"/>
      <c r="GN251" s="88"/>
      <c r="GO251" s="104" t="n">
        <f aca="false">C251+2</f>
        <v>39.68</v>
      </c>
      <c r="GP251" s="105" t="n">
        <f aca="false">GO251*20</f>
        <v>793.6</v>
      </c>
      <c r="GQ251" s="90"/>
      <c r="GR251" s="90"/>
      <c r="GS251" s="90"/>
      <c r="GT251" s="90"/>
      <c r="GU251" s="90"/>
      <c r="GV251" s="90"/>
      <c r="GW251" s="90"/>
      <c r="GX251" s="90"/>
      <c r="GY251" s="90"/>
      <c r="GZ251" s="90"/>
      <c r="HA251" s="88"/>
      <c r="HB251" s="88"/>
      <c r="HC251" s="88"/>
      <c r="HD251" s="88"/>
      <c r="HE251" s="88"/>
      <c r="AMI251" s="0"/>
      <c r="AMJ251" s="0"/>
    </row>
    <row r="252" customFormat="false" ht="15" hidden="false" customHeight="true" outlineLevel="0" collapsed="false">
      <c r="A252" s="91" t="s">
        <v>773</v>
      </c>
      <c r="B252" s="112" t="n">
        <v>1.5</v>
      </c>
      <c r="C252" s="93" t="n">
        <v>37.68</v>
      </c>
      <c r="D252" s="116" t="n">
        <f aca="false">C252*20</f>
        <v>753.6</v>
      </c>
      <c r="E252" s="94"/>
      <c r="F252" s="95" t="n">
        <f aca="false">E252*D252</f>
        <v>0</v>
      </c>
      <c r="G252" s="96" t="s">
        <v>774</v>
      </c>
      <c r="H252" s="64" t="s">
        <v>202</v>
      </c>
      <c r="I252" s="65" t="s">
        <v>203</v>
      </c>
      <c r="J252" s="67"/>
      <c r="K252" s="67"/>
      <c r="L252" s="97"/>
      <c r="M252" s="68"/>
      <c r="N252" s="67"/>
      <c r="O252" s="72"/>
      <c r="P252" s="72"/>
      <c r="Q252" s="68"/>
      <c r="R252" s="72"/>
      <c r="S252" s="72"/>
      <c r="T252" s="72"/>
      <c r="U252" s="72"/>
      <c r="V252" s="72"/>
      <c r="W252" s="72"/>
      <c r="X252" s="72"/>
      <c r="Y252" s="72"/>
      <c r="Z252" s="72"/>
      <c r="AA252" s="72"/>
      <c r="AB252" s="72"/>
      <c r="AC252" s="72"/>
      <c r="AD252" s="72"/>
      <c r="AE252" s="72"/>
      <c r="AF252" s="72"/>
      <c r="AG252" s="72"/>
      <c r="AH252" s="72"/>
      <c r="AI252" s="72"/>
      <c r="AJ252" s="72"/>
      <c r="AK252" s="72"/>
      <c r="AL252" s="72"/>
      <c r="AM252" s="72"/>
      <c r="AN252" s="72"/>
      <c r="AO252" s="72"/>
      <c r="AP252" s="72"/>
      <c r="AQ252" s="72"/>
      <c r="AR252" s="72"/>
      <c r="AS252" s="67"/>
      <c r="AT252" s="67"/>
      <c r="AU252" s="67"/>
      <c r="AV252" s="67"/>
      <c r="AW252" s="67"/>
      <c r="AX252" s="67"/>
      <c r="AY252" s="67"/>
      <c r="AZ252" s="66"/>
      <c r="BA252" s="66"/>
      <c r="BB252" s="66"/>
      <c r="BC252" s="66"/>
      <c r="BD252" s="66"/>
      <c r="BE252" s="68"/>
      <c r="BF252" s="68"/>
      <c r="BG252" s="68"/>
      <c r="BH252" s="68"/>
      <c r="BI252" s="68"/>
      <c r="BJ252" s="68"/>
      <c r="BK252" s="68"/>
      <c r="BL252" s="68"/>
      <c r="BM252" s="68"/>
      <c r="BN252" s="68"/>
      <c r="BO252" s="68"/>
      <c r="BP252" s="68"/>
      <c r="BQ252" s="68"/>
      <c r="BR252" s="68"/>
      <c r="BS252" s="68"/>
      <c r="BT252" s="68"/>
      <c r="BU252" s="68"/>
      <c r="BV252" s="68"/>
      <c r="BW252" s="68"/>
      <c r="BX252" s="68"/>
      <c r="BY252" s="68"/>
      <c r="BZ252" s="68"/>
      <c r="CA252" s="68"/>
      <c r="CB252" s="68"/>
      <c r="CC252" s="68"/>
      <c r="CD252" s="68"/>
      <c r="CE252" s="68"/>
      <c r="CF252" s="68"/>
      <c r="CG252" s="68"/>
      <c r="CH252" s="68"/>
      <c r="CI252" s="68"/>
      <c r="CJ252" s="68"/>
      <c r="CK252" s="68"/>
      <c r="CL252" s="68"/>
      <c r="CM252" s="68"/>
      <c r="CN252" s="68"/>
      <c r="CO252" s="68"/>
      <c r="CP252" s="68"/>
      <c r="CQ252" s="66"/>
      <c r="CR252" s="66"/>
      <c r="CS252" s="66"/>
      <c r="CT252" s="68"/>
      <c r="CV252" s="11"/>
      <c r="CW252" s="15"/>
      <c r="CX252" s="11"/>
      <c r="CY252" s="11"/>
      <c r="CZ252" s="11"/>
      <c r="DA252" s="99" t="s">
        <v>773</v>
      </c>
      <c r="DB252" s="11" t="e">
        <f aca="false">VLOOKUP(DA252,$CT$12:$CU$326,2,0)</f>
        <v>#N/A</v>
      </c>
      <c r="DC252" s="11" t="e">
        <f aca="false">VLOOKUP(DA252,$CT$12:$CV$326,3,0)</f>
        <v>#N/A</v>
      </c>
      <c r="DD252" s="11"/>
      <c r="DE252" s="100" t="n">
        <v>624</v>
      </c>
      <c r="DF252" s="11"/>
      <c r="DG252" s="11"/>
      <c r="DH252" s="11"/>
      <c r="DI252" s="11" t="s">
        <v>775</v>
      </c>
      <c r="DJ252" s="11" t="n">
        <f aca="false">E252</f>
        <v>0</v>
      </c>
      <c r="DK252" s="101" t="n">
        <f aca="false">D252</f>
        <v>753.6</v>
      </c>
      <c r="DL252" s="11" t="n">
        <f aca="false">DK252*DJ252</f>
        <v>0</v>
      </c>
      <c r="DM252" s="11"/>
      <c r="DN252" s="11" t="n">
        <v>297</v>
      </c>
      <c r="DO252" s="11"/>
      <c r="DP252" s="11"/>
      <c r="DQ252" s="11"/>
      <c r="DR252" s="11"/>
      <c r="DS252" s="11"/>
      <c r="DT252" s="11"/>
      <c r="DU252" s="15"/>
      <c r="DV252" s="15"/>
      <c r="DW252" s="15"/>
      <c r="DX252" s="32"/>
      <c r="DY252" s="32"/>
      <c r="DZ252" s="32"/>
      <c r="EA252" s="32"/>
      <c r="EB252" s="102"/>
      <c r="EC252" s="102"/>
      <c r="ED252" s="102"/>
      <c r="EE252" s="102"/>
      <c r="EF252" s="102"/>
      <c r="EG252" s="88"/>
      <c r="EH252" s="88"/>
      <c r="EI252" s="88"/>
      <c r="EJ252" s="88"/>
      <c r="EK252" s="102"/>
      <c r="EL252" s="102"/>
      <c r="EM252" s="102"/>
      <c r="EN252" s="88"/>
      <c r="EO252" s="88"/>
      <c r="EP252" s="88"/>
      <c r="EQ252" s="88"/>
      <c r="ER252" s="88"/>
      <c r="ES252" s="88"/>
      <c r="ET252" s="88"/>
      <c r="EU252" s="88"/>
      <c r="EV252" s="88"/>
      <c r="EW252" s="88"/>
      <c r="EX252" s="88"/>
      <c r="EY252" s="88"/>
      <c r="EZ252" s="88"/>
      <c r="FA252" s="88"/>
      <c r="FB252" s="88"/>
      <c r="FC252" s="88"/>
      <c r="FD252" s="88"/>
      <c r="FE252" s="88"/>
      <c r="FF252" s="88"/>
      <c r="FG252" s="88"/>
      <c r="FH252" s="88"/>
      <c r="FI252" s="88"/>
      <c r="FJ252" s="88"/>
      <c r="FK252" s="88"/>
      <c r="FL252" s="88"/>
      <c r="FM252" s="88"/>
      <c r="FN252" s="88"/>
      <c r="FO252" s="88"/>
      <c r="FP252" s="88"/>
      <c r="FQ252" s="88"/>
      <c r="FR252" s="88"/>
      <c r="FS252" s="88"/>
      <c r="FT252" s="88"/>
      <c r="FU252" s="88"/>
      <c r="FV252" s="88"/>
      <c r="FW252" s="88"/>
      <c r="FX252" s="88"/>
      <c r="FY252" s="88"/>
      <c r="FZ252" s="88"/>
      <c r="GA252" s="88"/>
      <c r="GB252" s="88"/>
      <c r="GC252" s="88"/>
      <c r="GD252" s="88"/>
      <c r="GE252" s="88"/>
      <c r="GF252" s="88"/>
      <c r="GG252" s="88"/>
      <c r="GH252" s="88"/>
      <c r="GI252" s="88"/>
      <c r="GJ252" s="88"/>
      <c r="GK252" s="88"/>
      <c r="GL252" s="88"/>
      <c r="GM252" s="103"/>
      <c r="GN252" s="88"/>
      <c r="GO252" s="104" t="n">
        <f aca="false">C252+2</f>
        <v>39.68</v>
      </c>
      <c r="GP252" s="105" t="n">
        <f aca="false">GO252*20</f>
        <v>793.6</v>
      </c>
      <c r="GQ252" s="90"/>
      <c r="GR252" s="90"/>
      <c r="GS252" s="90"/>
      <c r="GT252" s="90"/>
      <c r="GU252" s="90"/>
      <c r="GV252" s="90"/>
      <c r="GW252" s="90"/>
      <c r="GX252" s="90"/>
      <c r="GY252" s="90"/>
      <c r="GZ252" s="90"/>
      <c r="HA252" s="88"/>
      <c r="HB252" s="88"/>
      <c r="HC252" s="88"/>
      <c r="HD252" s="88"/>
      <c r="HE252" s="88"/>
    </row>
    <row r="253" customFormat="false" ht="15" hidden="false" customHeight="true" outlineLevel="0" collapsed="false">
      <c r="A253" s="91" t="s">
        <v>776</v>
      </c>
      <c r="B253" s="112" t="n">
        <v>1.5</v>
      </c>
      <c r="C253" s="93" t="n">
        <v>37.68</v>
      </c>
      <c r="D253" s="116" t="n">
        <f aca="false">C253*20</f>
        <v>753.6</v>
      </c>
      <c r="E253" s="94"/>
      <c r="F253" s="95" t="n">
        <f aca="false">E253*D253</f>
        <v>0</v>
      </c>
      <c r="G253" s="114" t="s">
        <v>777</v>
      </c>
      <c r="H253" s="64" t="s">
        <v>202</v>
      </c>
      <c r="I253" s="65" t="s">
        <v>203</v>
      </c>
      <c r="J253" s="67"/>
      <c r="K253" s="67"/>
      <c r="L253" s="97"/>
      <c r="M253" s="68"/>
      <c r="N253" s="67"/>
      <c r="O253" s="72"/>
      <c r="P253" s="72"/>
      <c r="Q253" s="68"/>
      <c r="R253" s="72"/>
      <c r="S253" s="72"/>
      <c r="T253" s="72"/>
      <c r="U253" s="72"/>
      <c r="V253" s="72"/>
      <c r="W253" s="72"/>
      <c r="X253" s="72"/>
      <c r="Y253" s="72"/>
      <c r="Z253" s="72"/>
      <c r="AA253" s="72"/>
      <c r="AB253" s="72"/>
      <c r="AC253" s="72"/>
      <c r="AD253" s="72"/>
      <c r="AE253" s="72"/>
      <c r="AF253" s="72"/>
      <c r="AG253" s="72"/>
      <c r="AH253" s="72"/>
      <c r="AI253" s="72"/>
      <c r="AJ253" s="72"/>
      <c r="AK253" s="72"/>
      <c r="AL253" s="72"/>
      <c r="AM253" s="72"/>
      <c r="AN253" s="72"/>
      <c r="AO253" s="72"/>
      <c r="AP253" s="72"/>
      <c r="AQ253" s="72"/>
      <c r="AR253" s="72"/>
      <c r="AS253" s="67"/>
      <c r="AT253" s="67"/>
      <c r="AU253" s="67"/>
      <c r="AV253" s="67"/>
      <c r="AW253" s="67"/>
      <c r="AX253" s="67"/>
      <c r="AY253" s="67"/>
      <c r="AZ253" s="66"/>
      <c r="BA253" s="66"/>
      <c r="BB253" s="66"/>
      <c r="BC253" s="66"/>
      <c r="BD253" s="66"/>
      <c r="BE253" s="68"/>
      <c r="BF253" s="68"/>
      <c r="BG253" s="68"/>
      <c r="BH253" s="68"/>
      <c r="BI253" s="68"/>
      <c r="BJ253" s="68"/>
      <c r="BK253" s="68"/>
      <c r="BL253" s="68"/>
      <c r="BM253" s="68"/>
      <c r="BN253" s="68"/>
      <c r="BO253" s="68"/>
      <c r="BP253" s="68"/>
      <c r="BQ253" s="68"/>
      <c r="BR253" s="68"/>
      <c r="BS253" s="68"/>
      <c r="BT253" s="68"/>
      <c r="BU253" s="68"/>
      <c r="BV253" s="68"/>
      <c r="BW253" s="68"/>
      <c r="BX253" s="68"/>
      <c r="BY253" s="68"/>
      <c r="BZ253" s="68"/>
      <c r="CA253" s="68"/>
      <c r="CB253" s="68"/>
      <c r="CC253" s="68"/>
      <c r="CD253" s="68"/>
      <c r="CE253" s="68"/>
      <c r="CF253" s="68"/>
      <c r="CG253" s="68"/>
      <c r="CH253" s="68"/>
      <c r="CI253" s="68"/>
      <c r="CJ253" s="68"/>
      <c r="CK253" s="68"/>
      <c r="CL253" s="68"/>
      <c r="CM253" s="68"/>
      <c r="CN253" s="68"/>
      <c r="CO253" s="68"/>
      <c r="CP253" s="68"/>
      <c r="CQ253" s="66"/>
      <c r="CR253" s="66"/>
      <c r="CS253" s="66"/>
      <c r="CT253" s="68"/>
      <c r="CV253" s="11"/>
      <c r="CW253" s="15"/>
      <c r="CX253" s="11"/>
      <c r="CY253" s="11"/>
      <c r="CZ253" s="11"/>
      <c r="DA253" s="99" t="s">
        <v>778</v>
      </c>
      <c r="DB253" s="11" t="e">
        <f aca="false">VLOOKUP(DA253,$CT$12:$CU$326,2,0)</f>
        <v>#N/A</v>
      </c>
      <c r="DC253" s="11" t="e">
        <f aca="false">VLOOKUP(DA253,$CT$12:$CV$326,3,0)</f>
        <v>#N/A</v>
      </c>
      <c r="DD253" s="11"/>
      <c r="DE253" s="100" t="n">
        <v>624</v>
      </c>
      <c r="DF253" s="11"/>
      <c r="DG253" s="11"/>
      <c r="DH253" s="11"/>
      <c r="DI253" s="11" t="s">
        <v>779</v>
      </c>
      <c r="DJ253" s="11" t="n">
        <f aca="false">E253</f>
        <v>0</v>
      </c>
      <c r="DK253" s="101" t="n">
        <f aca="false">D253</f>
        <v>753.6</v>
      </c>
      <c r="DL253" s="11" t="n">
        <f aca="false">DK253*DJ253</f>
        <v>0</v>
      </c>
      <c r="DM253" s="11"/>
      <c r="DN253" s="11" t="n">
        <v>298</v>
      </c>
      <c r="DO253" s="11"/>
      <c r="DP253" s="11"/>
      <c r="DQ253" s="11"/>
      <c r="DR253" s="11"/>
      <c r="DS253" s="11"/>
      <c r="DT253" s="11"/>
      <c r="DU253" s="15"/>
      <c r="DV253" s="15"/>
      <c r="DW253" s="15"/>
      <c r="DX253" s="32"/>
      <c r="DY253" s="32"/>
      <c r="DZ253" s="32"/>
      <c r="EA253" s="32"/>
      <c r="EB253" s="102"/>
      <c r="EC253" s="102"/>
      <c r="ED253" s="102"/>
      <c r="EE253" s="102"/>
      <c r="EF253" s="102"/>
      <c r="EG253" s="88"/>
      <c r="EH253" s="88"/>
      <c r="EI253" s="88"/>
      <c r="EJ253" s="88"/>
      <c r="EK253" s="102"/>
      <c r="EL253" s="102"/>
      <c r="EM253" s="102"/>
      <c r="EN253" s="88"/>
      <c r="EO253" s="88"/>
      <c r="EP253" s="88"/>
      <c r="EQ253" s="88"/>
      <c r="ER253" s="88"/>
      <c r="ES253" s="88"/>
      <c r="ET253" s="88"/>
      <c r="EU253" s="88"/>
      <c r="EV253" s="88"/>
      <c r="EW253" s="88"/>
      <c r="EX253" s="88"/>
      <c r="EY253" s="88"/>
      <c r="EZ253" s="88"/>
      <c r="FA253" s="88"/>
      <c r="FB253" s="88"/>
      <c r="FC253" s="88"/>
      <c r="FD253" s="88"/>
      <c r="FE253" s="88"/>
      <c r="FF253" s="88"/>
      <c r="FG253" s="88"/>
      <c r="FH253" s="88"/>
      <c r="FI253" s="88"/>
      <c r="FJ253" s="88"/>
      <c r="FK253" s="88"/>
      <c r="FL253" s="88"/>
      <c r="FM253" s="88"/>
      <c r="FN253" s="88"/>
      <c r="FO253" s="88"/>
      <c r="FP253" s="88"/>
      <c r="FQ253" s="88"/>
      <c r="FR253" s="88"/>
      <c r="FS253" s="88"/>
      <c r="FT253" s="88"/>
      <c r="FU253" s="88"/>
      <c r="FV253" s="88"/>
      <c r="FW253" s="88"/>
      <c r="FX253" s="88"/>
      <c r="FY253" s="88"/>
      <c r="FZ253" s="88"/>
      <c r="GA253" s="88"/>
      <c r="GB253" s="88"/>
      <c r="GC253" s="88"/>
      <c r="GD253" s="88"/>
      <c r="GE253" s="88"/>
      <c r="GF253" s="88"/>
      <c r="GG253" s="88"/>
      <c r="GH253" s="88"/>
      <c r="GI253" s="88"/>
      <c r="GJ253" s="88"/>
      <c r="GK253" s="88"/>
      <c r="GL253" s="88"/>
      <c r="GM253" s="103"/>
      <c r="GN253" s="88"/>
      <c r="GO253" s="104" t="n">
        <f aca="false">C253+2</f>
        <v>39.68</v>
      </c>
      <c r="GP253" s="105" t="n">
        <f aca="false">GO253*20</f>
        <v>793.6</v>
      </c>
      <c r="GQ253" s="90"/>
      <c r="GR253" s="90"/>
      <c r="GS253" s="90"/>
      <c r="GT253" s="90"/>
      <c r="GU253" s="90"/>
      <c r="GV253" s="90"/>
      <c r="GW253" s="90"/>
      <c r="GX253" s="90"/>
      <c r="GY253" s="90"/>
      <c r="GZ253" s="90"/>
      <c r="HA253" s="88"/>
      <c r="HB253" s="88"/>
      <c r="HC253" s="88"/>
      <c r="HD253" s="88"/>
      <c r="HE253" s="88"/>
    </row>
    <row r="254" customFormat="false" ht="15" hidden="false" customHeight="true" outlineLevel="0" collapsed="false">
      <c r="A254" s="91" t="s">
        <v>780</v>
      </c>
      <c r="B254" s="112" t="n">
        <v>1.5</v>
      </c>
      <c r="C254" s="93" t="n">
        <v>25.12</v>
      </c>
      <c r="D254" s="116" t="n">
        <f aca="false">C254*20</f>
        <v>502.4</v>
      </c>
      <c r="E254" s="94"/>
      <c r="F254" s="95" t="n">
        <f aca="false">E254*D254</f>
        <v>0</v>
      </c>
      <c r="G254" s="114" t="s">
        <v>781</v>
      </c>
      <c r="H254" s="64" t="s">
        <v>202</v>
      </c>
      <c r="I254" s="65" t="s">
        <v>203</v>
      </c>
      <c r="J254" s="67"/>
      <c r="K254" s="67"/>
      <c r="L254" s="97"/>
      <c r="M254" s="68"/>
      <c r="N254" s="67"/>
      <c r="O254" s="72"/>
      <c r="P254" s="72"/>
      <c r="Q254" s="68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72"/>
      <c r="AH254" s="72"/>
      <c r="AI254" s="72"/>
      <c r="AJ254" s="72"/>
      <c r="AK254" s="72"/>
      <c r="AL254" s="72"/>
      <c r="AM254" s="72"/>
      <c r="AN254" s="72"/>
      <c r="AO254" s="72"/>
      <c r="AP254" s="72"/>
      <c r="AQ254" s="72"/>
      <c r="AR254" s="72"/>
      <c r="AS254" s="67"/>
      <c r="AT254" s="67"/>
      <c r="AU254" s="67"/>
      <c r="AV254" s="67"/>
      <c r="AW254" s="67"/>
      <c r="AX254" s="67"/>
      <c r="AY254" s="67"/>
      <c r="AZ254" s="66"/>
      <c r="BA254" s="66"/>
      <c r="BB254" s="66"/>
      <c r="BC254" s="66"/>
      <c r="BD254" s="66"/>
      <c r="BE254" s="68"/>
      <c r="BF254" s="68"/>
      <c r="BG254" s="68"/>
      <c r="BH254" s="68"/>
      <c r="BI254" s="68"/>
      <c r="BJ254" s="68"/>
      <c r="BK254" s="68"/>
      <c r="BL254" s="68"/>
      <c r="BM254" s="68"/>
      <c r="BN254" s="68"/>
      <c r="BO254" s="68"/>
      <c r="BP254" s="68"/>
      <c r="BQ254" s="68"/>
      <c r="BR254" s="68"/>
      <c r="BS254" s="68"/>
      <c r="BT254" s="68"/>
      <c r="BU254" s="68"/>
      <c r="BV254" s="68"/>
      <c r="BW254" s="68"/>
      <c r="BX254" s="68"/>
      <c r="BY254" s="68"/>
      <c r="BZ254" s="68"/>
      <c r="CA254" s="68"/>
      <c r="CB254" s="68"/>
      <c r="CC254" s="68"/>
      <c r="CD254" s="68"/>
      <c r="CE254" s="68"/>
      <c r="CF254" s="68"/>
      <c r="CG254" s="68"/>
      <c r="CH254" s="68"/>
      <c r="CI254" s="68"/>
      <c r="CJ254" s="68"/>
      <c r="CK254" s="68"/>
      <c r="CL254" s="68"/>
      <c r="CM254" s="68"/>
      <c r="CN254" s="68"/>
      <c r="CO254" s="68"/>
      <c r="CP254" s="68"/>
      <c r="CQ254" s="66"/>
      <c r="CR254" s="66"/>
      <c r="CS254" s="66"/>
      <c r="CT254" s="68"/>
      <c r="CV254" s="11"/>
      <c r="CW254" s="15"/>
      <c r="CX254" s="11"/>
      <c r="CY254" s="11"/>
      <c r="CZ254" s="11"/>
      <c r="DA254" s="99" t="s">
        <v>782</v>
      </c>
      <c r="DB254" s="11" t="e">
        <f aca="false">VLOOKUP(DA254,$CT$12:$CU$326,2,0)</f>
        <v>#N/A</v>
      </c>
      <c r="DC254" s="11" t="e">
        <f aca="false">VLOOKUP(DA254,$CT$12:$CV$326,3,0)</f>
        <v>#N/A</v>
      </c>
      <c r="DD254" s="11"/>
      <c r="DE254" s="100" t="n">
        <v>416</v>
      </c>
      <c r="DF254" s="11"/>
      <c r="DG254" s="11"/>
      <c r="DH254" s="11"/>
      <c r="DI254" s="11" t="s">
        <v>783</v>
      </c>
      <c r="DJ254" s="11" t="n">
        <f aca="false">E254</f>
        <v>0</v>
      </c>
      <c r="DK254" s="101" t="n">
        <f aca="false">D254</f>
        <v>502.4</v>
      </c>
      <c r="DL254" s="11" t="n">
        <f aca="false">DK254*DJ254</f>
        <v>0</v>
      </c>
      <c r="DM254" s="11"/>
      <c r="DN254" s="11" t="n">
        <v>299</v>
      </c>
      <c r="DO254" s="11"/>
      <c r="DP254" s="11"/>
      <c r="DQ254" s="11"/>
      <c r="DR254" s="11"/>
      <c r="DS254" s="11"/>
      <c r="DT254" s="11"/>
      <c r="DU254" s="15"/>
      <c r="DV254" s="15"/>
      <c r="DW254" s="15"/>
      <c r="DX254" s="32"/>
      <c r="DY254" s="32"/>
      <c r="DZ254" s="32"/>
      <c r="EA254" s="32"/>
      <c r="EB254" s="102"/>
      <c r="EC254" s="102"/>
      <c r="ED254" s="102"/>
      <c r="EE254" s="102"/>
      <c r="EF254" s="102"/>
      <c r="EG254" s="88"/>
      <c r="EH254" s="88"/>
      <c r="EI254" s="88"/>
      <c r="EJ254" s="88"/>
      <c r="EK254" s="102"/>
      <c r="EL254" s="102"/>
      <c r="EM254" s="102"/>
      <c r="EN254" s="88"/>
      <c r="EO254" s="88"/>
      <c r="EP254" s="88"/>
      <c r="EQ254" s="88"/>
      <c r="ER254" s="88"/>
      <c r="ES254" s="88"/>
      <c r="ET254" s="88"/>
      <c r="EU254" s="88"/>
      <c r="EV254" s="88"/>
      <c r="EW254" s="88"/>
      <c r="EX254" s="88"/>
      <c r="EY254" s="88"/>
      <c r="EZ254" s="88"/>
      <c r="FA254" s="88"/>
      <c r="FB254" s="88"/>
      <c r="FC254" s="88"/>
      <c r="FD254" s="88"/>
      <c r="FE254" s="88"/>
      <c r="FF254" s="88"/>
      <c r="FG254" s="88"/>
      <c r="FH254" s="88"/>
      <c r="FI254" s="88"/>
      <c r="FJ254" s="88"/>
      <c r="FK254" s="88"/>
      <c r="FL254" s="88"/>
      <c r="FM254" s="88"/>
      <c r="FN254" s="88"/>
      <c r="FO254" s="88"/>
      <c r="FP254" s="88"/>
      <c r="FQ254" s="88"/>
      <c r="FR254" s="88"/>
      <c r="FS254" s="88"/>
      <c r="FT254" s="88"/>
      <c r="FU254" s="88"/>
      <c r="FV254" s="88"/>
      <c r="FW254" s="88"/>
      <c r="FX254" s="88"/>
      <c r="FY254" s="88"/>
      <c r="FZ254" s="88"/>
      <c r="GA254" s="88"/>
      <c r="GB254" s="88"/>
      <c r="GC254" s="88"/>
      <c r="GD254" s="88"/>
      <c r="GE254" s="88"/>
      <c r="GF254" s="88"/>
      <c r="GG254" s="88"/>
      <c r="GH254" s="88"/>
      <c r="GI254" s="88"/>
      <c r="GJ254" s="88"/>
      <c r="GK254" s="88"/>
      <c r="GL254" s="88"/>
      <c r="GM254" s="103"/>
      <c r="GN254" s="88"/>
      <c r="GO254" s="104" t="n">
        <f aca="false">C254+2</f>
        <v>27.12</v>
      </c>
      <c r="GP254" s="105" t="n">
        <f aca="false">GO254*20</f>
        <v>542.4</v>
      </c>
      <c r="GQ254" s="90"/>
      <c r="GR254" s="90"/>
      <c r="GS254" s="90"/>
      <c r="GT254" s="90"/>
      <c r="GU254" s="90"/>
      <c r="GV254" s="90"/>
      <c r="GW254" s="90"/>
      <c r="GX254" s="90"/>
      <c r="GY254" s="90"/>
      <c r="GZ254" s="90"/>
      <c r="HA254" s="88"/>
      <c r="HB254" s="88"/>
      <c r="HC254" s="88"/>
      <c r="HD254" s="88"/>
      <c r="HE254" s="88"/>
    </row>
    <row r="255" customFormat="false" ht="15" hidden="false" customHeight="true" outlineLevel="0" collapsed="false">
      <c r="A255" s="91" t="s">
        <v>784</v>
      </c>
      <c r="B255" s="112" t="n">
        <v>1.5</v>
      </c>
      <c r="C255" s="93" t="n">
        <v>31.4</v>
      </c>
      <c r="D255" s="116" t="n">
        <f aca="false">C255*20</f>
        <v>628</v>
      </c>
      <c r="E255" s="94"/>
      <c r="F255" s="95" t="n">
        <f aca="false">E255*D255</f>
        <v>0</v>
      </c>
      <c r="G255" s="114" t="s">
        <v>785</v>
      </c>
      <c r="H255" s="64" t="s">
        <v>202</v>
      </c>
      <c r="I255" s="65" t="s">
        <v>203</v>
      </c>
      <c r="J255" s="67"/>
      <c r="K255" s="67"/>
      <c r="L255" s="97"/>
      <c r="M255" s="68"/>
      <c r="N255" s="67"/>
      <c r="O255" s="72"/>
      <c r="P255" s="72"/>
      <c r="Q255" s="68"/>
      <c r="R255" s="72"/>
      <c r="S255" s="72"/>
      <c r="T255" s="72"/>
      <c r="U255" s="72"/>
      <c r="V255" s="72"/>
      <c r="W255" s="72"/>
      <c r="X255" s="72"/>
      <c r="Y255" s="72"/>
      <c r="Z255" s="72"/>
      <c r="AA255" s="72"/>
      <c r="AB255" s="72"/>
      <c r="AC255" s="72"/>
      <c r="AD255" s="72"/>
      <c r="AE255" s="72"/>
      <c r="AF255" s="72"/>
      <c r="AG255" s="72"/>
      <c r="AH255" s="72"/>
      <c r="AI255" s="72"/>
      <c r="AJ255" s="72"/>
      <c r="AK255" s="72"/>
      <c r="AL255" s="72"/>
      <c r="AM255" s="72"/>
      <c r="AN255" s="72"/>
      <c r="AO255" s="72"/>
      <c r="AP255" s="72"/>
      <c r="AQ255" s="72"/>
      <c r="AR255" s="72"/>
      <c r="AS255" s="67"/>
      <c r="AT255" s="67"/>
      <c r="AU255" s="67"/>
      <c r="AV255" s="67"/>
      <c r="AW255" s="67"/>
      <c r="AX255" s="67"/>
      <c r="AY255" s="67"/>
      <c r="AZ255" s="66"/>
      <c r="BA255" s="66"/>
      <c r="BB255" s="66"/>
      <c r="BC255" s="66"/>
      <c r="BD255" s="66"/>
      <c r="BE255" s="68"/>
      <c r="BF255" s="68"/>
      <c r="BG255" s="68"/>
      <c r="BH255" s="68"/>
      <c r="BI255" s="68"/>
      <c r="BJ255" s="68"/>
      <c r="BK255" s="68"/>
      <c r="BL255" s="68"/>
      <c r="BM255" s="68"/>
      <c r="BN255" s="68"/>
      <c r="BO255" s="68"/>
      <c r="BP255" s="68"/>
      <c r="BQ255" s="68"/>
      <c r="BR255" s="68"/>
      <c r="BS255" s="68"/>
      <c r="BT255" s="68"/>
      <c r="BU255" s="68"/>
      <c r="BV255" s="68"/>
      <c r="BW255" s="68"/>
      <c r="BX255" s="68"/>
      <c r="BY255" s="68"/>
      <c r="BZ255" s="68"/>
      <c r="CA255" s="68"/>
      <c r="CB255" s="68"/>
      <c r="CC255" s="68"/>
      <c r="CD255" s="68"/>
      <c r="CE255" s="68"/>
      <c r="CF255" s="68"/>
      <c r="CG255" s="68"/>
      <c r="CH255" s="68"/>
      <c r="CI255" s="68"/>
      <c r="CJ255" s="68"/>
      <c r="CK255" s="68"/>
      <c r="CL255" s="68"/>
      <c r="CM255" s="68"/>
      <c r="CN255" s="68"/>
      <c r="CO255" s="68"/>
      <c r="CP255" s="68"/>
      <c r="CQ255" s="66"/>
      <c r="CR255" s="66"/>
      <c r="CS255" s="66"/>
      <c r="CT255" s="68"/>
      <c r="CV255" s="11"/>
      <c r="CW255" s="15"/>
      <c r="CX255" s="11"/>
      <c r="CY255" s="11"/>
      <c r="CZ255" s="11"/>
      <c r="DA255" s="99" t="s">
        <v>784</v>
      </c>
      <c r="DB255" s="11" t="e">
        <f aca="false">VLOOKUP(DA255,$CT$12:$CU$326,2,0)</f>
        <v>#N/A</v>
      </c>
      <c r="DC255" s="11" t="e">
        <f aca="false">VLOOKUP(DA255,$CT$12:$CV$326,3,0)</f>
        <v>#N/A</v>
      </c>
      <c r="DD255" s="11"/>
      <c r="DE255" s="100" t="n">
        <v>494</v>
      </c>
      <c r="DF255" s="11"/>
      <c r="DG255" s="11"/>
      <c r="DH255" s="11"/>
      <c r="DI255" s="11" t="s">
        <v>786</v>
      </c>
      <c r="DJ255" s="11" t="n">
        <f aca="false">E255</f>
        <v>0</v>
      </c>
      <c r="DK255" s="101" t="n">
        <f aca="false">D255</f>
        <v>628</v>
      </c>
      <c r="DL255" s="11" t="n">
        <f aca="false">DK255*DJ255</f>
        <v>0</v>
      </c>
      <c r="DM255" s="11"/>
      <c r="DN255" s="11" t="n">
        <v>300</v>
      </c>
      <c r="DO255" s="11"/>
      <c r="DP255" s="11"/>
      <c r="DQ255" s="11"/>
      <c r="DR255" s="11"/>
      <c r="DS255" s="11"/>
      <c r="DT255" s="11"/>
      <c r="DU255" s="15"/>
      <c r="DV255" s="15"/>
      <c r="DW255" s="15"/>
      <c r="DX255" s="32"/>
      <c r="DY255" s="32"/>
      <c r="DZ255" s="32"/>
      <c r="EA255" s="32"/>
      <c r="EB255" s="102"/>
      <c r="EC255" s="102"/>
      <c r="ED255" s="102"/>
      <c r="EE255" s="102"/>
      <c r="EF255" s="102"/>
      <c r="EG255" s="88"/>
      <c r="EH255" s="88"/>
      <c r="EI255" s="88"/>
      <c r="EJ255" s="88"/>
      <c r="EK255" s="102"/>
      <c r="EL255" s="102"/>
      <c r="EM255" s="102"/>
      <c r="EN255" s="88"/>
      <c r="EO255" s="88"/>
      <c r="EP255" s="88"/>
      <c r="EQ255" s="88"/>
      <c r="ER255" s="88"/>
      <c r="ES255" s="88"/>
      <c r="ET255" s="88"/>
      <c r="EU255" s="88"/>
      <c r="EV255" s="88"/>
      <c r="EW255" s="88"/>
      <c r="EX255" s="88"/>
      <c r="EY255" s="88"/>
      <c r="EZ255" s="88"/>
      <c r="FA255" s="88"/>
      <c r="FB255" s="88"/>
      <c r="FC255" s="88"/>
      <c r="FD255" s="88"/>
      <c r="FE255" s="88"/>
      <c r="FF255" s="88"/>
      <c r="FG255" s="88"/>
      <c r="FH255" s="88"/>
      <c r="FI255" s="88"/>
      <c r="FJ255" s="88"/>
      <c r="FK255" s="88"/>
      <c r="FL255" s="88"/>
      <c r="FM255" s="88"/>
      <c r="FN255" s="88"/>
      <c r="FO255" s="88"/>
      <c r="FP255" s="88"/>
      <c r="FQ255" s="88"/>
      <c r="FR255" s="88"/>
      <c r="FS255" s="88"/>
      <c r="FT255" s="88"/>
      <c r="FU255" s="88"/>
      <c r="FV255" s="88"/>
      <c r="FW255" s="88"/>
      <c r="FX255" s="88"/>
      <c r="FY255" s="88"/>
      <c r="FZ255" s="88"/>
      <c r="GA255" s="88"/>
      <c r="GB255" s="88"/>
      <c r="GC255" s="88"/>
      <c r="GD255" s="88"/>
      <c r="GE255" s="88"/>
      <c r="GF255" s="88"/>
      <c r="GG255" s="88"/>
      <c r="GH255" s="88"/>
      <c r="GI255" s="88"/>
      <c r="GJ255" s="88"/>
      <c r="GK255" s="88"/>
      <c r="GL255" s="88"/>
      <c r="GM255" s="103"/>
      <c r="GN255" s="88"/>
      <c r="GO255" s="104" t="n">
        <f aca="false">C255+2</f>
        <v>33.4</v>
      </c>
      <c r="GP255" s="105" t="n">
        <f aca="false">GO255*20</f>
        <v>668</v>
      </c>
      <c r="GQ255" s="90"/>
      <c r="GR255" s="90"/>
      <c r="GS255" s="90"/>
      <c r="GT255" s="90"/>
      <c r="GU255" s="90"/>
      <c r="GV255" s="90"/>
      <c r="GW255" s="90"/>
      <c r="GX255" s="90"/>
      <c r="GY255" s="90"/>
      <c r="GZ255" s="90"/>
      <c r="HA255" s="88"/>
      <c r="HB255" s="88"/>
      <c r="HC255" s="88"/>
      <c r="HD255" s="88"/>
      <c r="HE255" s="88"/>
    </row>
    <row r="256" customFormat="false" ht="15" hidden="false" customHeight="true" outlineLevel="0" collapsed="false">
      <c r="A256" s="91" t="s">
        <v>787</v>
      </c>
      <c r="B256" s="112" t="n">
        <v>1.5</v>
      </c>
      <c r="C256" s="93" t="n">
        <v>37.68</v>
      </c>
      <c r="D256" s="116" t="n">
        <f aca="false">C256*20</f>
        <v>753.6</v>
      </c>
      <c r="E256" s="94"/>
      <c r="F256" s="95" t="n">
        <f aca="false">E256*D256</f>
        <v>0</v>
      </c>
      <c r="G256" s="114" t="s">
        <v>788</v>
      </c>
      <c r="H256" s="64" t="s">
        <v>202</v>
      </c>
      <c r="I256" s="65" t="s">
        <v>203</v>
      </c>
      <c r="J256" s="67"/>
      <c r="K256" s="67"/>
      <c r="L256" s="97"/>
      <c r="M256" s="68"/>
      <c r="N256" s="67"/>
      <c r="O256" s="72"/>
      <c r="P256" s="72"/>
      <c r="Q256" s="68"/>
      <c r="R256" s="72"/>
      <c r="S256" s="72"/>
      <c r="T256" s="72"/>
      <c r="U256" s="72"/>
      <c r="V256" s="72"/>
      <c r="W256" s="72"/>
      <c r="X256" s="72"/>
      <c r="Y256" s="72"/>
      <c r="Z256" s="72"/>
      <c r="AA256" s="72"/>
      <c r="AB256" s="72"/>
      <c r="AC256" s="72"/>
      <c r="AD256" s="72"/>
      <c r="AE256" s="72"/>
      <c r="AF256" s="72"/>
      <c r="AG256" s="72"/>
      <c r="AH256" s="72"/>
      <c r="AI256" s="72"/>
      <c r="AJ256" s="72"/>
      <c r="AK256" s="72"/>
      <c r="AL256" s="72"/>
      <c r="AM256" s="72"/>
      <c r="AN256" s="72"/>
      <c r="AO256" s="72"/>
      <c r="AP256" s="72"/>
      <c r="AQ256" s="72"/>
      <c r="AR256" s="72"/>
      <c r="AS256" s="67"/>
      <c r="AT256" s="67"/>
      <c r="AU256" s="67"/>
      <c r="AV256" s="67"/>
      <c r="AW256" s="67"/>
      <c r="AX256" s="67"/>
      <c r="AY256" s="67"/>
      <c r="AZ256" s="66"/>
      <c r="BA256" s="66"/>
      <c r="BB256" s="66"/>
      <c r="BC256" s="66"/>
      <c r="BD256" s="66"/>
      <c r="BE256" s="68"/>
      <c r="BF256" s="68"/>
      <c r="BG256" s="68"/>
      <c r="BH256" s="68"/>
      <c r="BI256" s="68"/>
      <c r="BJ256" s="68"/>
      <c r="BK256" s="68"/>
      <c r="BL256" s="68"/>
      <c r="BM256" s="68"/>
      <c r="BN256" s="68"/>
      <c r="BO256" s="68"/>
      <c r="BP256" s="68"/>
      <c r="BQ256" s="68"/>
      <c r="BR256" s="68"/>
      <c r="BS256" s="68"/>
      <c r="BT256" s="68"/>
      <c r="BU256" s="68"/>
      <c r="BV256" s="68"/>
      <c r="BW256" s="68"/>
      <c r="BX256" s="68"/>
      <c r="BY256" s="68"/>
      <c r="BZ256" s="68"/>
      <c r="CA256" s="68"/>
      <c r="CB256" s="68"/>
      <c r="CC256" s="68"/>
      <c r="CD256" s="68"/>
      <c r="CE256" s="68"/>
      <c r="CF256" s="68"/>
      <c r="CG256" s="68"/>
      <c r="CH256" s="68"/>
      <c r="CI256" s="68"/>
      <c r="CJ256" s="68"/>
      <c r="CK256" s="68"/>
      <c r="CL256" s="68"/>
      <c r="CM256" s="68"/>
      <c r="CN256" s="68"/>
      <c r="CO256" s="68"/>
      <c r="CP256" s="68"/>
      <c r="CQ256" s="66"/>
      <c r="CR256" s="66"/>
      <c r="CS256" s="66"/>
      <c r="CT256" s="68"/>
      <c r="CV256" s="11"/>
      <c r="CW256" s="15"/>
      <c r="CX256" s="11"/>
      <c r="CY256" s="11"/>
      <c r="CZ256" s="11"/>
      <c r="DA256" s="99" t="s">
        <v>789</v>
      </c>
      <c r="DB256" s="11" t="e">
        <f aca="false">VLOOKUP(DA256,$CT$12:$CU$326,2,0)</f>
        <v>#N/A</v>
      </c>
      <c r="DC256" s="11" t="e">
        <f aca="false">VLOOKUP(DA256,$CT$12:$CV$326,3,0)</f>
        <v>#N/A</v>
      </c>
      <c r="DD256" s="11"/>
      <c r="DE256" s="100" t="n">
        <v>624</v>
      </c>
      <c r="DF256" s="11"/>
      <c r="DG256" s="11"/>
      <c r="DH256" s="11"/>
      <c r="DI256" s="11" t="s">
        <v>790</v>
      </c>
      <c r="DJ256" s="11" t="n">
        <f aca="false">E256</f>
        <v>0</v>
      </c>
      <c r="DK256" s="101" t="n">
        <f aca="false">D256</f>
        <v>753.6</v>
      </c>
      <c r="DL256" s="11" t="n">
        <f aca="false">DK256*DJ256</f>
        <v>0</v>
      </c>
      <c r="DM256" s="11"/>
      <c r="DN256" s="11" t="n">
        <v>301</v>
      </c>
      <c r="DO256" s="11"/>
      <c r="DP256" s="11"/>
      <c r="DQ256" s="11"/>
      <c r="DR256" s="11"/>
      <c r="DS256" s="11"/>
      <c r="DT256" s="11"/>
      <c r="DU256" s="15"/>
      <c r="DV256" s="15"/>
      <c r="DW256" s="15"/>
      <c r="DX256" s="32"/>
      <c r="DY256" s="32"/>
      <c r="DZ256" s="32"/>
      <c r="EA256" s="32"/>
      <c r="EB256" s="102"/>
      <c r="EC256" s="102"/>
      <c r="ED256" s="102"/>
      <c r="EE256" s="102"/>
      <c r="EF256" s="102"/>
      <c r="EG256" s="88"/>
      <c r="EH256" s="88"/>
      <c r="EI256" s="88"/>
      <c r="EJ256" s="88"/>
      <c r="EK256" s="102"/>
      <c r="EL256" s="102"/>
      <c r="EM256" s="102"/>
      <c r="EN256" s="88"/>
      <c r="EO256" s="88"/>
      <c r="EP256" s="88"/>
      <c r="EQ256" s="88"/>
      <c r="ER256" s="88"/>
      <c r="ES256" s="88"/>
      <c r="ET256" s="88"/>
      <c r="EU256" s="88"/>
      <c r="EV256" s="88"/>
      <c r="EW256" s="88"/>
      <c r="EX256" s="88"/>
      <c r="EY256" s="88"/>
      <c r="EZ256" s="88"/>
      <c r="FA256" s="88"/>
      <c r="FB256" s="88"/>
      <c r="FC256" s="88"/>
      <c r="FD256" s="88"/>
      <c r="FE256" s="88"/>
      <c r="FF256" s="88"/>
      <c r="FG256" s="88"/>
      <c r="FH256" s="88"/>
      <c r="FI256" s="88"/>
      <c r="FJ256" s="88"/>
      <c r="FK256" s="88"/>
      <c r="FL256" s="88"/>
      <c r="FM256" s="88"/>
      <c r="FN256" s="88"/>
      <c r="FO256" s="88"/>
      <c r="FP256" s="88"/>
      <c r="FQ256" s="88"/>
      <c r="FR256" s="88"/>
      <c r="FS256" s="88"/>
      <c r="FT256" s="88"/>
      <c r="FU256" s="88"/>
      <c r="FV256" s="88"/>
      <c r="FW256" s="88"/>
      <c r="FX256" s="88"/>
      <c r="FY256" s="88"/>
      <c r="FZ256" s="88"/>
      <c r="GA256" s="88"/>
      <c r="GB256" s="88"/>
      <c r="GC256" s="88"/>
      <c r="GD256" s="88"/>
      <c r="GE256" s="88"/>
      <c r="GF256" s="88"/>
      <c r="GG256" s="88"/>
      <c r="GH256" s="88"/>
      <c r="GI256" s="88"/>
      <c r="GJ256" s="88"/>
      <c r="GK256" s="88"/>
      <c r="GL256" s="88"/>
      <c r="GM256" s="103"/>
      <c r="GN256" s="88"/>
      <c r="GO256" s="104" t="n">
        <f aca="false">C256+2</f>
        <v>39.68</v>
      </c>
      <c r="GP256" s="105" t="n">
        <f aca="false">GO256*20</f>
        <v>793.6</v>
      </c>
      <c r="GQ256" s="90"/>
      <c r="GR256" s="90"/>
      <c r="GS256" s="90"/>
      <c r="GT256" s="90"/>
      <c r="GU256" s="90"/>
      <c r="GV256" s="90"/>
      <c r="GW256" s="90"/>
      <c r="GX256" s="90"/>
      <c r="GY256" s="90"/>
      <c r="GZ256" s="90"/>
      <c r="HA256" s="88"/>
      <c r="HB256" s="88"/>
      <c r="HC256" s="88"/>
      <c r="HD256" s="88"/>
      <c r="HE256" s="88"/>
    </row>
    <row r="257" customFormat="false" ht="15" hidden="false" customHeight="true" outlineLevel="0" collapsed="false">
      <c r="A257" s="91" t="s">
        <v>791</v>
      </c>
      <c r="B257" s="112" t="n">
        <v>1.5</v>
      </c>
      <c r="C257" s="93" t="n">
        <v>37.68</v>
      </c>
      <c r="D257" s="116" t="n">
        <f aca="false">C257*20</f>
        <v>753.6</v>
      </c>
      <c r="E257" s="94"/>
      <c r="F257" s="95" t="n">
        <f aca="false">E257*D257</f>
        <v>0</v>
      </c>
      <c r="G257" s="114" t="s">
        <v>792</v>
      </c>
      <c r="H257" s="64" t="s">
        <v>202</v>
      </c>
      <c r="I257" s="65" t="s">
        <v>203</v>
      </c>
      <c r="J257" s="67"/>
      <c r="K257" s="67"/>
      <c r="L257" s="97"/>
      <c r="M257" s="68"/>
      <c r="N257" s="67"/>
      <c r="O257" s="72"/>
      <c r="P257" s="72"/>
      <c r="Q257" s="68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67"/>
      <c r="AT257" s="67"/>
      <c r="AU257" s="67"/>
      <c r="AV257" s="67"/>
      <c r="AW257" s="67"/>
      <c r="AX257" s="67"/>
      <c r="AY257" s="67"/>
      <c r="AZ257" s="66"/>
      <c r="BA257" s="66"/>
      <c r="BB257" s="66"/>
      <c r="BC257" s="66"/>
      <c r="BD257" s="66"/>
      <c r="BE257" s="68"/>
      <c r="BF257" s="68"/>
      <c r="BG257" s="68"/>
      <c r="BH257" s="68"/>
      <c r="BI257" s="68"/>
      <c r="BJ257" s="68"/>
      <c r="BK257" s="68"/>
      <c r="BL257" s="68"/>
      <c r="BM257" s="68"/>
      <c r="BN257" s="68"/>
      <c r="BO257" s="68"/>
      <c r="BP257" s="68"/>
      <c r="BQ257" s="68"/>
      <c r="BR257" s="68"/>
      <c r="BS257" s="68"/>
      <c r="BT257" s="68"/>
      <c r="BU257" s="68"/>
      <c r="BV257" s="68"/>
      <c r="BW257" s="68"/>
      <c r="BX257" s="68"/>
      <c r="BY257" s="68"/>
      <c r="BZ257" s="68"/>
      <c r="CA257" s="68"/>
      <c r="CB257" s="68"/>
      <c r="CC257" s="68"/>
      <c r="CD257" s="68"/>
      <c r="CE257" s="68"/>
      <c r="CF257" s="68"/>
      <c r="CG257" s="68"/>
      <c r="CH257" s="68"/>
      <c r="CI257" s="68"/>
      <c r="CJ257" s="68"/>
      <c r="CK257" s="68"/>
      <c r="CL257" s="68"/>
      <c r="CM257" s="68"/>
      <c r="CN257" s="68"/>
      <c r="CO257" s="68"/>
      <c r="CP257" s="68"/>
      <c r="CQ257" s="66"/>
      <c r="CR257" s="66"/>
      <c r="CS257" s="66"/>
      <c r="CT257" s="68"/>
      <c r="CV257" s="11"/>
      <c r="CW257" s="15"/>
      <c r="CX257" s="11"/>
      <c r="CY257" s="11"/>
      <c r="CZ257" s="11"/>
      <c r="DA257" s="99" t="s">
        <v>791</v>
      </c>
      <c r="DB257" s="11" t="e">
        <f aca="false">VLOOKUP(DA257,$CT$12:$CU$326,2,0)</f>
        <v>#N/A</v>
      </c>
      <c r="DC257" s="11" t="e">
        <f aca="false">VLOOKUP(DA257,$CT$12:$CV$326,3,0)</f>
        <v>#N/A</v>
      </c>
      <c r="DD257" s="11"/>
      <c r="DE257" s="100" t="n">
        <v>624</v>
      </c>
      <c r="DF257" s="11"/>
      <c r="DG257" s="11"/>
      <c r="DH257" s="11"/>
      <c r="DI257" s="11" t="s">
        <v>793</v>
      </c>
      <c r="DJ257" s="11" t="n">
        <f aca="false">E257</f>
        <v>0</v>
      </c>
      <c r="DK257" s="101" t="n">
        <f aca="false">D257</f>
        <v>753.6</v>
      </c>
      <c r="DL257" s="11" t="n">
        <f aca="false">DK257*DJ257</f>
        <v>0</v>
      </c>
      <c r="DM257" s="11"/>
      <c r="DN257" s="11" t="n">
        <v>302</v>
      </c>
      <c r="DO257" s="11"/>
      <c r="DP257" s="11"/>
      <c r="DQ257" s="11"/>
      <c r="DR257" s="11"/>
      <c r="DS257" s="11"/>
      <c r="DT257" s="11"/>
      <c r="DU257" s="15"/>
      <c r="DV257" s="15"/>
      <c r="DW257" s="15"/>
      <c r="DX257" s="32"/>
      <c r="DY257" s="32"/>
      <c r="DZ257" s="32"/>
      <c r="EA257" s="32"/>
      <c r="EB257" s="102"/>
      <c r="EC257" s="102"/>
      <c r="ED257" s="102"/>
      <c r="EE257" s="102"/>
      <c r="EF257" s="102"/>
      <c r="EG257" s="88"/>
      <c r="EH257" s="88"/>
      <c r="EI257" s="88"/>
      <c r="EJ257" s="88"/>
      <c r="EK257" s="102"/>
      <c r="EL257" s="102"/>
      <c r="EM257" s="102"/>
      <c r="EN257" s="88"/>
      <c r="EO257" s="88"/>
      <c r="EP257" s="88"/>
      <c r="EQ257" s="88"/>
      <c r="ER257" s="88"/>
      <c r="ES257" s="88"/>
      <c r="ET257" s="88"/>
      <c r="EU257" s="88"/>
      <c r="EV257" s="88"/>
      <c r="EW257" s="88"/>
      <c r="EX257" s="88"/>
      <c r="EY257" s="88"/>
      <c r="EZ257" s="88"/>
      <c r="FA257" s="88"/>
      <c r="FB257" s="88"/>
      <c r="FC257" s="88"/>
      <c r="FD257" s="88"/>
      <c r="FE257" s="88"/>
      <c r="FF257" s="88"/>
      <c r="FG257" s="88"/>
      <c r="FH257" s="88"/>
      <c r="FI257" s="88"/>
      <c r="FJ257" s="88"/>
      <c r="FK257" s="88"/>
      <c r="FL257" s="88"/>
      <c r="FM257" s="88"/>
      <c r="FN257" s="88"/>
      <c r="FO257" s="88"/>
      <c r="FP257" s="88"/>
      <c r="FQ257" s="88"/>
      <c r="FR257" s="88"/>
      <c r="FS257" s="88"/>
      <c r="FT257" s="88"/>
      <c r="FU257" s="88"/>
      <c r="FV257" s="88"/>
      <c r="FW257" s="88"/>
      <c r="FX257" s="88"/>
      <c r="FY257" s="88"/>
      <c r="FZ257" s="88"/>
      <c r="GA257" s="88"/>
      <c r="GB257" s="88"/>
      <c r="GC257" s="88"/>
      <c r="GD257" s="88"/>
      <c r="GE257" s="88"/>
      <c r="GF257" s="88"/>
      <c r="GG257" s="88"/>
      <c r="GH257" s="88"/>
      <c r="GI257" s="88"/>
      <c r="GJ257" s="88"/>
      <c r="GK257" s="88"/>
      <c r="GL257" s="88"/>
      <c r="GM257" s="103"/>
      <c r="GN257" s="88"/>
      <c r="GO257" s="104" t="n">
        <f aca="false">C257+2</f>
        <v>39.68</v>
      </c>
      <c r="GP257" s="105" t="n">
        <f aca="false">GO257*20</f>
        <v>793.6</v>
      </c>
      <c r="GQ257" s="90"/>
      <c r="GR257" s="90"/>
      <c r="GS257" s="90"/>
      <c r="GT257" s="90"/>
      <c r="GU257" s="90"/>
      <c r="GV257" s="90"/>
      <c r="GW257" s="90"/>
      <c r="GX257" s="90"/>
      <c r="GY257" s="90"/>
      <c r="GZ257" s="90"/>
      <c r="HA257" s="88"/>
      <c r="HB257" s="88"/>
      <c r="HC257" s="88"/>
      <c r="HD257" s="88"/>
      <c r="HE257" s="88"/>
    </row>
    <row r="258" customFormat="false" ht="15" hidden="false" customHeight="true" outlineLevel="0" collapsed="false">
      <c r="A258" s="91" t="s">
        <v>794</v>
      </c>
      <c r="B258" s="112" t="n">
        <v>1.5</v>
      </c>
      <c r="C258" s="93" t="n">
        <v>37.68</v>
      </c>
      <c r="D258" s="116" t="n">
        <f aca="false">C258*20</f>
        <v>753.6</v>
      </c>
      <c r="E258" s="94"/>
      <c r="F258" s="95" t="n">
        <f aca="false">E258*D258</f>
        <v>0</v>
      </c>
      <c r="G258" s="96" t="s">
        <v>795</v>
      </c>
      <c r="H258" s="64" t="s">
        <v>202</v>
      </c>
      <c r="I258" s="65" t="s">
        <v>203</v>
      </c>
      <c r="J258" s="67"/>
      <c r="K258" s="67"/>
      <c r="L258" s="97"/>
      <c r="M258" s="68"/>
      <c r="N258" s="67"/>
      <c r="O258" s="72"/>
      <c r="P258" s="72"/>
      <c r="Q258" s="68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2"/>
      <c r="AI258" s="72"/>
      <c r="AJ258" s="72"/>
      <c r="AK258" s="72"/>
      <c r="AL258" s="72"/>
      <c r="AM258" s="72"/>
      <c r="AN258" s="72"/>
      <c r="AO258" s="72"/>
      <c r="AP258" s="72"/>
      <c r="AQ258" s="72"/>
      <c r="AR258" s="72"/>
      <c r="AS258" s="67"/>
      <c r="AT258" s="67"/>
      <c r="AU258" s="67"/>
      <c r="AV258" s="67"/>
      <c r="AW258" s="67"/>
      <c r="AX258" s="67"/>
      <c r="AY258" s="67"/>
      <c r="AZ258" s="66"/>
      <c r="BA258" s="66"/>
      <c r="BB258" s="66"/>
      <c r="BC258" s="66"/>
      <c r="BD258" s="66"/>
      <c r="BE258" s="68"/>
      <c r="BF258" s="68"/>
      <c r="BG258" s="68"/>
      <c r="BH258" s="68"/>
      <c r="BI258" s="68"/>
      <c r="BJ258" s="68"/>
      <c r="BK258" s="68"/>
      <c r="BL258" s="68"/>
      <c r="BM258" s="68"/>
      <c r="BN258" s="68"/>
      <c r="BO258" s="68"/>
      <c r="BP258" s="68"/>
      <c r="BQ258" s="68"/>
      <c r="BR258" s="68"/>
      <c r="BS258" s="68"/>
      <c r="BT258" s="68"/>
      <c r="BU258" s="68"/>
      <c r="BV258" s="68"/>
      <c r="BW258" s="68"/>
      <c r="BX258" s="68"/>
      <c r="BY258" s="68"/>
      <c r="BZ258" s="68"/>
      <c r="CA258" s="68"/>
      <c r="CB258" s="68"/>
      <c r="CC258" s="68"/>
      <c r="CD258" s="68"/>
      <c r="CE258" s="68"/>
      <c r="CF258" s="68"/>
      <c r="CG258" s="68"/>
      <c r="CH258" s="68"/>
      <c r="CI258" s="68"/>
      <c r="CJ258" s="68"/>
      <c r="CK258" s="68"/>
      <c r="CL258" s="68"/>
      <c r="CM258" s="68"/>
      <c r="CN258" s="68"/>
      <c r="CO258" s="68"/>
      <c r="CP258" s="68"/>
      <c r="CQ258" s="66"/>
      <c r="CR258" s="66"/>
      <c r="CS258" s="66"/>
      <c r="CT258" s="68"/>
      <c r="CV258" s="11"/>
      <c r="CW258" s="15"/>
      <c r="CX258" s="11"/>
      <c r="CY258" s="11"/>
      <c r="CZ258" s="11"/>
      <c r="DA258" s="99" t="s">
        <v>794</v>
      </c>
      <c r="DB258" s="11" t="e">
        <f aca="false">VLOOKUP(DA258,$CT$12:$CU$326,2,0)</f>
        <v>#N/A</v>
      </c>
      <c r="DC258" s="11" t="e">
        <f aca="false">VLOOKUP(DA258,$CT$12:$CV$326,3,0)</f>
        <v>#N/A</v>
      </c>
      <c r="DD258" s="11"/>
      <c r="DE258" s="100" t="n">
        <v>624</v>
      </c>
      <c r="DF258" s="11"/>
      <c r="DG258" s="11"/>
      <c r="DH258" s="11"/>
      <c r="DI258" s="11" t="s">
        <v>796</v>
      </c>
      <c r="DJ258" s="11" t="n">
        <f aca="false">E258</f>
        <v>0</v>
      </c>
      <c r="DK258" s="101" t="n">
        <f aca="false">D258</f>
        <v>753.6</v>
      </c>
      <c r="DL258" s="11" t="n">
        <f aca="false">DK258*DJ258</f>
        <v>0</v>
      </c>
      <c r="DM258" s="11"/>
      <c r="DN258" s="11" t="n">
        <v>303</v>
      </c>
      <c r="DO258" s="11"/>
      <c r="DP258" s="11"/>
      <c r="DQ258" s="11"/>
      <c r="DR258" s="11"/>
      <c r="DS258" s="11"/>
      <c r="DT258" s="11"/>
      <c r="DU258" s="15"/>
      <c r="DV258" s="15"/>
      <c r="DW258" s="15"/>
      <c r="DX258" s="32"/>
      <c r="DY258" s="32"/>
      <c r="DZ258" s="32"/>
      <c r="EA258" s="32"/>
      <c r="EB258" s="102"/>
      <c r="EC258" s="102"/>
      <c r="ED258" s="102"/>
      <c r="EE258" s="102"/>
      <c r="EF258" s="102"/>
      <c r="EG258" s="88"/>
      <c r="EH258" s="88"/>
      <c r="EI258" s="88"/>
      <c r="EJ258" s="88"/>
      <c r="EK258" s="102"/>
      <c r="EL258" s="102"/>
      <c r="EM258" s="102"/>
      <c r="EN258" s="88"/>
      <c r="EO258" s="88"/>
      <c r="EP258" s="88"/>
      <c r="EQ258" s="88"/>
      <c r="ER258" s="88"/>
      <c r="ES258" s="88"/>
      <c r="ET258" s="88"/>
      <c r="EU258" s="88"/>
      <c r="EV258" s="88"/>
      <c r="EW258" s="88"/>
      <c r="EX258" s="88"/>
      <c r="EY258" s="88"/>
      <c r="EZ258" s="88"/>
      <c r="FA258" s="88"/>
      <c r="FB258" s="88"/>
      <c r="FC258" s="88"/>
      <c r="FD258" s="88"/>
      <c r="FE258" s="88"/>
      <c r="FF258" s="88"/>
      <c r="FG258" s="88"/>
      <c r="FH258" s="88"/>
      <c r="FI258" s="88"/>
      <c r="FJ258" s="88"/>
      <c r="FK258" s="88"/>
      <c r="FL258" s="88"/>
      <c r="FM258" s="88"/>
      <c r="FN258" s="88"/>
      <c r="FO258" s="88"/>
      <c r="FP258" s="88"/>
      <c r="FQ258" s="88"/>
      <c r="FR258" s="88"/>
      <c r="FS258" s="88"/>
      <c r="FT258" s="88"/>
      <c r="FU258" s="88"/>
      <c r="FV258" s="88"/>
      <c r="FW258" s="88"/>
      <c r="FX258" s="88"/>
      <c r="FY258" s="88"/>
      <c r="FZ258" s="88"/>
      <c r="GA258" s="88"/>
      <c r="GB258" s="88"/>
      <c r="GC258" s="88"/>
      <c r="GD258" s="88"/>
      <c r="GE258" s="88"/>
      <c r="GF258" s="88"/>
      <c r="GG258" s="88"/>
      <c r="GH258" s="88"/>
      <c r="GI258" s="88"/>
      <c r="GJ258" s="88"/>
      <c r="GK258" s="88"/>
      <c r="GL258" s="88"/>
      <c r="GM258" s="103"/>
      <c r="GN258" s="88"/>
      <c r="GO258" s="104" t="n">
        <f aca="false">C258+2</f>
        <v>39.68</v>
      </c>
      <c r="GP258" s="105" t="n">
        <f aca="false">GO258*20</f>
        <v>793.6</v>
      </c>
      <c r="GQ258" s="90"/>
      <c r="GR258" s="90"/>
      <c r="GS258" s="90"/>
      <c r="GT258" s="90"/>
      <c r="GU258" s="90"/>
      <c r="GV258" s="90"/>
      <c r="GW258" s="90"/>
      <c r="GX258" s="90"/>
      <c r="GY258" s="90"/>
      <c r="GZ258" s="90"/>
      <c r="HA258" s="88"/>
      <c r="HB258" s="88"/>
      <c r="HC258" s="88"/>
      <c r="HD258" s="88"/>
      <c r="HE258" s="88"/>
    </row>
    <row r="259" customFormat="false" ht="15" hidden="false" customHeight="true" outlineLevel="0" collapsed="false">
      <c r="A259" s="91" t="s">
        <v>797</v>
      </c>
      <c r="B259" s="112" t="n">
        <v>1.5</v>
      </c>
      <c r="C259" s="93" t="n">
        <v>39.25</v>
      </c>
      <c r="D259" s="116" t="n">
        <f aca="false">C259*20</f>
        <v>785</v>
      </c>
      <c r="E259" s="94"/>
      <c r="F259" s="95" t="n">
        <f aca="false">E259*D259</f>
        <v>0</v>
      </c>
      <c r="G259" s="114" t="s">
        <v>798</v>
      </c>
      <c r="H259" s="64" t="s">
        <v>202</v>
      </c>
      <c r="I259" s="65" t="s">
        <v>203</v>
      </c>
      <c r="J259" s="67"/>
      <c r="K259" s="67"/>
      <c r="L259" s="97"/>
      <c r="M259" s="68"/>
      <c r="N259" s="67"/>
      <c r="O259" s="72"/>
      <c r="P259" s="72"/>
      <c r="Q259" s="68"/>
      <c r="R259" s="72"/>
      <c r="S259" s="72"/>
      <c r="T259" s="72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67"/>
      <c r="AT259" s="67"/>
      <c r="AU259" s="67"/>
      <c r="AV259" s="67"/>
      <c r="AW259" s="67"/>
      <c r="AX259" s="67"/>
      <c r="AY259" s="67"/>
      <c r="AZ259" s="66"/>
      <c r="BA259" s="66"/>
      <c r="BB259" s="66"/>
      <c r="BC259" s="66"/>
      <c r="BD259" s="66"/>
      <c r="BE259" s="68"/>
      <c r="BF259" s="68"/>
      <c r="BG259" s="68"/>
      <c r="BH259" s="68"/>
      <c r="BI259" s="68"/>
      <c r="BJ259" s="68"/>
      <c r="BK259" s="68"/>
      <c r="BL259" s="68"/>
      <c r="BM259" s="68"/>
      <c r="BN259" s="68"/>
      <c r="BO259" s="68"/>
      <c r="BP259" s="68"/>
      <c r="BQ259" s="68"/>
      <c r="BR259" s="68"/>
      <c r="BS259" s="68"/>
      <c r="BT259" s="68"/>
      <c r="BU259" s="68"/>
      <c r="BV259" s="68"/>
      <c r="BW259" s="68"/>
      <c r="BX259" s="68"/>
      <c r="BY259" s="68"/>
      <c r="BZ259" s="68"/>
      <c r="CA259" s="68"/>
      <c r="CB259" s="68"/>
      <c r="CC259" s="68"/>
      <c r="CD259" s="68"/>
      <c r="CE259" s="68"/>
      <c r="CF259" s="68"/>
      <c r="CG259" s="68"/>
      <c r="CH259" s="68"/>
      <c r="CI259" s="68"/>
      <c r="CJ259" s="68"/>
      <c r="CK259" s="68"/>
      <c r="CL259" s="68"/>
      <c r="CM259" s="68"/>
      <c r="CN259" s="68"/>
      <c r="CO259" s="68"/>
      <c r="CP259" s="68"/>
      <c r="CQ259" s="66"/>
      <c r="CR259" s="66"/>
      <c r="CS259" s="66"/>
      <c r="CT259" s="68"/>
      <c r="CV259" s="11"/>
      <c r="CW259" s="15"/>
      <c r="CX259" s="11"/>
      <c r="CY259" s="11"/>
      <c r="CZ259" s="11"/>
      <c r="DA259" s="99" t="s">
        <v>797</v>
      </c>
      <c r="DB259" s="11" t="e">
        <f aca="false">VLOOKUP(DA259,$CT$12:$CU$326,2,0)</f>
        <v>#N/A</v>
      </c>
      <c r="DC259" s="11" t="e">
        <f aca="false">VLOOKUP(DA259,$CT$12:$CV$326,3,0)</f>
        <v>#N/A</v>
      </c>
      <c r="DD259" s="11"/>
      <c r="DE259" s="100" t="n">
        <v>650</v>
      </c>
      <c r="DF259" s="11"/>
      <c r="DG259" s="11"/>
      <c r="DH259" s="11"/>
      <c r="DI259" s="11" t="s">
        <v>799</v>
      </c>
      <c r="DJ259" s="11" t="n">
        <f aca="false">E259</f>
        <v>0</v>
      </c>
      <c r="DK259" s="101" t="n">
        <f aca="false">D259</f>
        <v>785</v>
      </c>
      <c r="DL259" s="11" t="n">
        <f aca="false">DK259*DJ259</f>
        <v>0</v>
      </c>
      <c r="DM259" s="11"/>
      <c r="DN259" s="11" t="n">
        <v>304</v>
      </c>
      <c r="DO259" s="11"/>
      <c r="DP259" s="11"/>
      <c r="DQ259" s="11"/>
      <c r="DR259" s="11"/>
      <c r="DS259" s="11"/>
      <c r="DT259" s="11"/>
      <c r="DU259" s="15"/>
      <c r="DV259" s="15"/>
      <c r="DW259" s="15"/>
      <c r="DX259" s="32"/>
      <c r="DY259" s="32"/>
      <c r="DZ259" s="32"/>
      <c r="EA259" s="32"/>
      <c r="EB259" s="32"/>
      <c r="EC259" s="102"/>
      <c r="ED259" s="102"/>
      <c r="EE259" s="102"/>
      <c r="EF259" s="102"/>
      <c r="EG259" s="102"/>
      <c r="EH259" s="102"/>
      <c r="EI259" s="102"/>
      <c r="EJ259" s="102"/>
      <c r="EK259" s="102"/>
      <c r="EL259" s="102"/>
      <c r="EM259" s="102"/>
      <c r="EN259" s="102"/>
      <c r="EO259" s="88"/>
      <c r="EP259" s="88"/>
      <c r="EQ259" s="88"/>
      <c r="ER259" s="88"/>
      <c r="ES259" s="88"/>
      <c r="ET259" s="88"/>
      <c r="EU259" s="88"/>
      <c r="EV259" s="88"/>
      <c r="EW259" s="88"/>
      <c r="EX259" s="88"/>
      <c r="EY259" s="88"/>
      <c r="EZ259" s="88"/>
      <c r="FA259" s="88"/>
      <c r="FB259" s="88"/>
      <c r="FC259" s="88"/>
      <c r="FD259" s="88"/>
      <c r="FE259" s="88"/>
      <c r="FF259" s="88"/>
      <c r="FG259" s="88"/>
      <c r="FH259" s="88"/>
      <c r="FI259" s="88"/>
      <c r="FJ259" s="88"/>
      <c r="FK259" s="88"/>
      <c r="FL259" s="88"/>
      <c r="FM259" s="88"/>
      <c r="FN259" s="88"/>
      <c r="FO259" s="88"/>
      <c r="FP259" s="88"/>
      <c r="FQ259" s="88"/>
      <c r="FR259" s="88"/>
      <c r="FS259" s="88"/>
      <c r="FT259" s="88"/>
      <c r="FU259" s="88"/>
      <c r="FV259" s="88"/>
      <c r="FW259" s="88"/>
      <c r="FX259" s="88"/>
      <c r="FY259" s="88"/>
      <c r="FZ259" s="88"/>
      <c r="GA259" s="88"/>
      <c r="GB259" s="88"/>
      <c r="GC259" s="88"/>
      <c r="GD259" s="88"/>
      <c r="GE259" s="88"/>
      <c r="GF259" s="88"/>
      <c r="GG259" s="88"/>
      <c r="GH259" s="88"/>
      <c r="GI259" s="88"/>
      <c r="GJ259" s="88"/>
      <c r="GK259" s="88"/>
      <c r="GL259" s="88"/>
      <c r="GM259" s="88"/>
      <c r="GN259" s="103"/>
      <c r="GO259" s="88"/>
      <c r="GP259" s="104" t="n">
        <f aca="false">C259+2</f>
        <v>41.25</v>
      </c>
      <c r="GQ259" s="105" t="n">
        <f aca="false">GP259*20</f>
        <v>825</v>
      </c>
      <c r="GR259" s="90"/>
      <c r="GS259" s="90"/>
      <c r="GT259" s="90"/>
      <c r="GU259" s="90"/>
      <c r="GV259" s="90"/>
      <c r="GW259" s="90"/>
      <c r="GX259" s="90"/>
      <c r="GY259" s="90"/>
      <c r="GZ259" s="90"/>
      <c r="HA259" s="90"/>
      <c r="HB259" s="88"/>
      <c r="HC259" s="88"/>
      <c r="HD259" s="88"/>
      <c r="HE259" s="88"/>
      <c r="HF259" s="88"/>
    </row>
    <row r="260" customFormat="false" ht="15" hidden="false" customHeight="true" outlineLevel="0" collapsed="false">
      <c r="A260" s="91" t="s">
        <v>800</v>
      </c>
      <c r="B260" s="112" t="n">
        <v>1.5</v>
      </c>
      <c r="C260" s="93" t="n">
        <v>37.68</v>
      </c>
      <c r="D260" s="116" t="n">
        <f aca="false">C260*20</f>
        <v>753.6</v>
      </c>
      <c r="E260" s="94"/>
      <c r="F260" s="95" t="n">
        <f aca="false">E260*D260</f>
        <v>0</v>
      </c>
      <c r="G260" s="96" t="s">
        <v>801</v>
      </c>
      <c r="H260" s="64" t="s">
        <v>202</v>
      </c>
      <c r="I260" s="65" t="s">
        <v>203</v>
      </c>
      <c r="J260" s="67"/>
      <c r="K260" s="67"/>
      <c r="L260" s="97"/>
      <c r="M260" s="68"/>
      <c r="N260" s="67"/>
      <c r="O260" s="72"/>
      <c r="P260" s="72"/>
      <c r="Q260" s="68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  <c r="AE260" s="72"/>
      <c r="AF260" s="72"/>
      <c r="AG260" s="72"/>
      <c r="AH260" s="72"/>
      <c r="AI260" s="72"/>
      <c r="AJ260" s="72"/>
      <c r="AK260" s="72"/>
      <c r="AL260" s="72"/>
      <c r="AM260" s="72"/>
      <c r="AN260" s="72"/>
      <c r="AO260" s="72"/>
      <c r="AP260" s="72"/>
      <c r="AQ260" s="72"/>
      <c r="AR260" s="72"/>
      <c r="AS260" s="67"/>
      <c r="AT260" s="67"/>
      <c r="AU260" s="67"/>
      <c r="AV260" s="67"/>
      <c r="AW260" s="67"/>
      <c r="AX260" s="67"/>
      <c r="AY260" s="67"/>
      <c r="AZ260" s="66"/>
      <c r="BA260" s="66"/>
      <c r="BB260" s="66"/>
      <c r="BC260" s="66"/>
      <c r="BD260" s="66"/>
      <c r="BE260" s="68"/>
      <c r="BF260" s="68"/>
      <c r="BG260" s="68"/>
      <c r="BH260" s="68"/>
      <c r="BI260" s="68"/>
      <c r="BJ260" s="68"/>
      <c r="BK260" s="68"/>
      <c r="BL260" s="68"/>
      <c r="BM260" s="68"/>
      <c r="BN260" s="68"/>
      <c r="BO260" s="68"/>
      <c r="BP260" s="68"/>
      <c r="BQ260" s="68"/>
      <c r="BR260" s="68"/>
      <c r="BS260" s="68"/>
      <c r="BT260" s="68"/>
      <c r="BU260" s="68"/>
      <c r="BV260" s="68"/>
      <c r="BW260" s="68"/>
      <c r="BX260" s="68"/>
      <c r="BY260" s="68"/>
      <c r="BZ260" s="68"/>
      <c r="CA260" s="68"/>
      <c r="CB260" s="68"/>
      <c r="CC260" s="68"/>
      <c r="CD260" s="68"/>
      <c r="CE260" s="68"/>
      <c r="CF260" s="68"/>
      <c r="CG260" s="68"/>
      <c r="CH260" s="68"/>
      <c r="CI260" s="68"/>
      <c r="CJ260" s="68"/>
      <c r="CK260" s="68"/>
      <c r="CL260" s="68"/>
      <c r="CM260" s="68"/>
      <c r="CN260" s="68"/>
      <c r="CO260" s="68"/>
      <c r="CP260" s="68"/>
      <c r="CQ260" s="66"/>
      <c r="CR260" s="66"/>
      <c r="CS260" s="66"/>
      <c r="CT260" s="68"/>
      <c r="CV260" s="11"/>
      <c r="CW260" s="15"/>
      <c r="CX260" s="11"/>
      <c r="CY260" s="11"/>
      <c r="CZ260" s="11"/>
      <c r="DA260" s="99" t="s">
        <v>800</v>
      </c>
      <c r="DB260" s="11" t="e">
        <f aca="false">VLOOKUP(DA260,$CT$12:$CU$326,2,0)</f>
        <v>#N/A</v>
      </c>
      <c r="DC260" s="11" t="e">
        <f aca="false">VLOOKUP(DA260,$CT$12:$CV$326,3,0)</f>
        <v>#N/A</v>
      </c>
      <c r="DD260" s="11"/>
      <c r="DE260" s="100" t="n">
        <v>572</v>
      </c>
      <c r="DF260" s="11"/>
      <c r="DG260" s="11"/>
      <c r="DH260" s="11"/>
      <c r="DI260" s="11" t="s">
        <v>802</v>
      </c>
      <c r="DJ260" s="11" t="n">
        <f aca="false">E260</f>
        <v>0</v>
      </c>
      <c r="DK260" s="101" t="n">
        <f aca="false">D260</f>
        <v>753.6</v>
      </c>
      <c r="DL260" s="11" t="n">
        <f aca="false">DK260*DJ260</f>
        <v>0</v>
      </c>
      <c r="DM260" s="11"/>
      <c r="DN260" s="11" t="n">
        <v>305</v>
      </c>
      <c r="DO260" s="11"/>
      <c r="DP260" s="11"/>
      <c r="DQ260" s="11"/>
      <c r="DR260" s="11"/>
      <c r="DS260" s="11"/>
      <c r="DT260" s="11"/>
      <c r="DU260" s="15"/>
      <c r="DV260" s="15"/>
      <c r="DW260" s="15"/>
      <c r="DX260" s="32"/>
      <c r="DY260" s="32"/>
      <c r="DZ260" s="32"/>
      <c r="EA260" s="32"/>
      <c r="EB260" s="102"/>
      <c r="EC260" s="102"/>
      <c r="ED260" s="102"/>
      <c r="EE260" s="102"/>
      <c r="EF260" s="102"/>
      <c r="EG260" s="88"/>
      <c r="EH260" s="88"/>
      <c r="EI260" s="88"/>
      <c r="EJ260" s="88"/>
      <c r="EK260" s="102"/>
      <c r="EL260" s="102"/>
      <c r="EM260" s="102"/>
      <c r="EN260" s="88"/>
      <c r="EO260" s="88"/>
      <c r="EP260" s="88"/>
      <c r="EQ260" s="88"/>
      <c r="ER260" s="88"/>
      <c r="ES260" s="88"/>
      <c r="ET260" s="88"/>
      <c r="EU260" s="88"/>
      <c r="EV260" s="88"/>
      <c r="EW260" s="88"/>
      <c r="EX260" s="88"/>
      <c r="EY260" s="88"/>
      <c r="EZ260" s="88"/>
      <c r="FA260" s="88"/>
      <c r="FB260" s="88"/>
      <c r="FC260" s="88"/>
      <c r="FD260" s="88"/>
      <c r="FE260" s="88"/>
      <c r="FF260" s="88"/>
      <c r="FG260" s="88"/>
      <c r="FH260" s="88"/>
      <c r="FI260" s="88"/>
      <c r="FJ260" s="88"/>
      <c r="FK260" s="88"/>
      <c r="FL260" s="88"/>
      <c r="FM260" s="88"/>
      <c r="FN260" s="88"/>
      <c r="FO260" s="88"/>
      <c r="FP260" s="88"/>
      <c r="FQ260" s="88"/>
      <c r="FR260" s="88"/>
      <c r="FS260" s="88"/>
      <c r="FT260" s="88"/>
      <c r="FU260" s="88"/>
      <c r="FV260" s="88"/>
      <c r="FW260" s="88"/>
      <c r="FX260" s="88"/>
      <c r="FY260" s="88"/>
      <c r="FZ260" s="88"/>
      <c r="GA260" s="88"/>
      <c r="GB260" s="88"/>
      <c r="GC260" s="88"/>
      <c r="GD260" s="88"/>
      <c r="GE260" s="88"/>
      <c r="GF260" s="88"/>
      <c r="GG260" s="88"/>
      <c r="GH260" s="88"/>
      <c r="GI260" s="88"/>
      <c r="GJ260" s="88"/>
      <c r="GK260" s="88"/>
      <c r="GL260" s="88"/>
      <c r="GM260" s="103"/>
      <c r="GN260" s="88"/>
      <c r="GO260" s="104" t="n">
        <f aca="false">C260+2</f>
        <v>39.68</v>
      </c>
      <c r="GP260" s="105" t="n">
        <f aca="false">GO260*20</f>
        <v>793.6</v>
      </c>
      <c r="GQ260" s="90"/>
      <c r="GR260" s="90"/>
      <c r="GS260" s="90"/>
      <c r="GT260" s="90"/>
      <c r="GU260" s="90"/>
      <c r="GV260" s="90"/>
      <c r="GW260" s="90"/>
      <c r="GX260" s="90"/>
      <c r="GY260" s="90"/>
      <c r="GZ260" s="90"/>
      <c r="HA260" s="88"/>
      <c r="HB260" s="88"/>
      <c r="HC260" s="88"/>
      <c r="HD260" s="88"/>
      <c r="HE260" s="88"/>
    </row>
    <row r="261" customFormat="false" ht="15" hidden="false" customHeight="true" outlineLevel="0" collapsed="false">
      <c r="A261" s="91" t="s">
        <v>803</v>
      </c>
      <c r="B261" s="112" t="n">
        <v>1</v>
      </c>
      <c r="C261" s="93" t="n">
        <v>37.68</v>
      </c>
      <c r="D261" s="116" t="n">
        <f aca="false">C261*20</f>
        <v>753.6</v>
      </c>
      <c r="E261" s="94"/>
      <c r="F261" s="95" t="n">
        <f aca="false">E261*D261</f>
        <v>0</v>
      </c>
      <c r="G261" s="114" t="s">
        <v>804</v>
      </c>
      <c r="H261" s="64" t="s">
        <v>202</v>
      </c>
      <c r="I261" s="65" t="s">
        <v>203</v>
      </c>
      <c r="J261" s="67"/>
      <c r="K261" s="67"/>
      <c r="L261" s="97"/>
      <c r="M261" s="68"/>
      <c r="N261" s="67"/>
      <c r="O261" s="67"/>
      <c r="P261" s="67"/>
      <c r="Q261" s="66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72"/>
      <c r="AJ261" s="72"/>
      <c r="AK261" s="72"/>
      <c r="AL261" s="72"/>
      <c r="AM261" s="72"/>
      <c r="AN261" s="72"/>
      <c r="AO261" s="72"/>
      <c r="AP261" s="72"/>
      <c r="AQ261" s="72"/>
      <c r="AR261" s="72"/>
      <c r="AS261" s="67"/>
      <c r="AT261" s="67"/>
      <c r="AU261" s="67"/>
      <c r="AV261" s="67"/>
      <c r="AW261" s="67"/>
      <c r="AX261" s="67"/>
      <c r="AY261" s="67"/>
      <c r="AZ261" s="66"/>
      <c r="BA261" s="66"/>
      <c r="BB261" s="66"/>
      <c r="BC261" s="66"/>
      <c r="BD261" s="66"/>
      <c r="BE261" s="68"/>
      <c r="BF261" s="68"/>
      <c r="BG261" s="68"/>
      <c r="BH261" s="68"/>
      <c r="BI261" s="68"/>
      <c r="BJ261" s="68"/>
      <c r="BK261" s="68"/>
      <c r="BL261" s="68"/>
      <c r="BM261" s="68"/>
      <c r="BN261" s="68"/>
      <c r="BO261" s="68"/>
      <c r="BP261" s="68"/>
      <c r="BQ261" s="68"/>
      <c r="BR261" s="68"/>
      <c r="BS261" s="68"/>
      <c r="BT261" s="68"/>
      <c r="BU261" s="68"/>
      <c r="BV261" s="68"/>
      <c r="BW261" s="68"/>
      <c r="BX261" s="68"/>
      <c r="BY261" s="68"/>
      <c r="BZ261" s="68"/>
      <c r="CA261" s="68"/>
      <c r="CB261" s="68"/>
      <c r="CC261" s="68"/>
      <c r="CD261" s="68"/>
      <c r="CE261" s="68"/>
      <c r="CF261" s="68"/>
      <c r="CG261" s="68"/>
      <c r="CH261" s="68"/>
      <c r="CI261" s="68"/>
      <c r="CJ261" s="68"/>
      <c r="CK261" s="68"/>
      <c r="CL261" s="68"/>
      <c r="CM261" s="68"/>
      <c r="CN261" s="68"/>
      <c r="CO261" s="68"/>
      <c r="CP261" s="68"/>
      <c r="CQ261" s="66"/>
      <c r="CR261" s="66"/>
      <c r="CS261" s="66"/>
      <c r="CT261" s="68"/>
      <c r="CV261" s="11"/>
      <c r="CW261" s="15"/>
      <c r="CX261" s="11"/>
      <c r="CY261" s="11"/>
      <c r="CZ261" s="11"/>
      <c r="DA261" s="99" t="s">
        <v>803</v>
      </c>
      <c r="DB261" s="11" t="e">
        <f aca="false">VLOOKUP(DA261,$CT$12:$CU$326,2,0)</f>
        <v>#N/A</v>
      </c>
      <c r="DC261" s="11" t="e">
        <f aca="false">VLOOKUP(DA261,$CT$12:$CV$326,3,0)</f>
        <v>#N/A</v>
      </c>
      <c r="DD261" s="11"/>
      <c r="DE261" s="100" t="n">
        <v>650</v>
      </c>
      <c r="DF261" s="11"/>
      <c r="DG261" s="11"/>
      <c r="DH261" s="11"/>
      <c r="DI261" s="11" t="s">
        <v>805</v>
      </c>
      <c r="DJ261" s="11" t="n">
        <f aca="false">E261</f>
        <v>0</v>
      </c>
      <c r="DK261" s="101" t="n">
        <f aca="false">D261</f>
        <v>753.6</v>
      </c>
      <c r="DL261" s="11" t="n">
        <f aca="false">DK261*DJ261</f>
        <v>0</v>
      </c>
      <c r="DM261" s="11"/>
      <c r="DN261" s="11" t="n">
        <v>306</v>
      </c>
      <c r="DO261" s="11"/>
      <c r="DP261" s="11"/>
      <c r="DQ261" s="11"/>
      <c r="DR261" s="11"/>
      <c r="DS261" s="11"/>
      <c r="DT261" s="11"/>
      <c r="DU261" s="15"/>
      <c r="DV261" s="15"/>
      <c r="DW261" s="15"/>
      <c r="DX261" s="32"/>
      <c r="DY261" s="32"/>
      <c r="DZ261" s="32"/>
      <c r="EA261" s="32"/>
      <c r="EB261" s="32"/>
      <c r="EC261" s="102"/>
      <c r="ED261" s="102"/>
      <c r="EE261" s="102"/>
      <c r="EF261" s="102"/>
      <c r="EG261" s="102"/>
      <c r="EH261" s="102"/>
      <c r="EI261" s="102"/>
      <c r="EJ261" s="102"/>
      <c r="EK261" s="102"/>
      <c r="EL261" s="102"/>
      <c r="EM261" s="102"/>
      <c r="EN261" s="102"/>
      <c r="EO261" s="88"/>
      <c r="EP261" s="88"/>
      <c r="EQ261" s="88"/>
      <c r="ER261" s="88"/>
      <c r="ES261" s="88"/>
      <c r="ET261" s="88"/>
      <c r="EU261" s="88"/>
      <c r="EV261" s="88"/>
      <c r="EW261" s="88"/>
      <c r="EX261" s="88"/>
      <c r="EY261" s="88"/>
      <c r="EZ261" s="88"/>
      <c r="FA261" s="88"/>
      <c r="FB261" s="88"/>
      <c r="FC261" s="88"/>
      <c r="FD261" s="88"/>
      <c r="FE261" s="88"/>
      <c r="FF261" s="88"/>
      <c r="FG261" s="88"/>
      <c r="FH261" s="88"/>
      <c r="FI261" s="88"/>
      <c r="FJ261" s="88"/>
      <c r="FK261" s="88"/>
      <c r="FL261" s="88"/>
      <c r="FM261" s="88"/>
      <c r="FN261" s="88"/>
      <c r="FO261" s="88"/>
      <c r="FP261" s="88"/>
      <c r="FQ261" s="88"/>
      <c r="FR261" s="88"/>
      <c r="FS261" s="88"/>
      <c r="FT261" s="88"/>
      <c r="FU261" s="88"/>
      <c r="FV261" s="88"/>
      <c r="FW261" s="88"/>
      <c r="FX261" s="88"/>
      <c r="FY261" s="88"/>
      <c r="FZ261" s="88"/>
      <c r="GA261" s="88"/>
      <c r="GB261" s="88"/>
      <c r="GC261" s="88"/>
      <c r="GD261" s="88"/>
      <c r="GE261" s="88"/>
      <c r="GF261" s="88"/>
      <c r="GG261" s="88"/>
      <c r="GH261" s="88"/>
      <c r="GI261" s="88"/>
      <c r="GJ261" s="88"/>
      <c r="GK261" s="88"/>
      <c r="GL261" s="88"/>
      <c r="GM261" s="88"/>
      <c r="GN261" s="103"/>
      <c r="GO261" s="88"/>
      <c r="GP261" s="104" t="n">
        <f aca="false">C261+2</f>
        <v>39.68</v>
      </c>
      <c r="GQ261" s="105" t="n">
        <f aca="false">GP261*20</f>
        <v>793.6</v>
      </c>
      <c r="GR261" s="90"/>
      <c r="GS261" s="90"/>
      <c r="GT261" s="90"/>
      <c r="GU261" s="90"/>
      <c r="GV261" s="90"/>
      <c r="GW261" s="90"/>
      <c r="GX261" s="90"/>
      <c r="GY261" s="90"/>
      <c r="GZ261" s="90"/>
      <c r="HA261" s="90"/>
      <c r="HB261" s="88"/>
      <c r="HC261" s="88"/>
      <c r="HD261" s="88"/>
      <c r="HE261" s="88"/>
      <c r="HF261" s="88"/>
    </row>
    <row r="262" customFormat="false" ht="15" hidden="false" customHeight="true" outlineLevel="0" collapsed="false">
      <c r="A262" s="91" t="s">
        <v>806</v>
      </c>
      <c r="B262" s="112" t="n">
        <v>0.3</v>
      </c>
      <c r="C262" s="93" t="n">
        <v>20.41</v>
      </c>
      <c r="D262" s="116" t="n">
        <f aca="false">C262*20</f>
        <v>408.2</v>
      </c>
      <c r="E262" s="94"/>
      <c r="F262" s="95" t="n">
        <f aca="false">E262*D262</f>
        <v>0</v>
      </c>
      <c r="G262" s="114" t="s">
        <v>807</v>
      </c>
      <c r="H262" s="64" t="s">
        <v>202</v>
      </c>
      <c r="I262" s="65" t="s">
        <v>203</v>
      </c>
      <c r="J262" s="67"/>
      <c r="K262" s="67"/>
      <c r="L262" s="97"/>
      <c r="M262" s="68"/>
      <c r="N262" s="67"/>
      <c r="O262" s="67"/>
      <c r="P262" s="67"/>
      <c r="Q262" s="66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72"/>
      <c r="AJ262" s="72"/>
      <c r="AK262" s="72"/>
      <c r="AL262" s="72"/>
      <c r="AM262" s="72"/>
      <c r="AN262" s="72"/>
      <c r="AO262" s="72"/>
      <c r="AP262" s="72"/>
      <c r="AQ262" s="72"/>
      <c r="AR262" s="72"/>
      <c r="AS262" s="67"/>
      <c r="AT262" s="67"/>
      <c r="AU262" s="67"/>
      <c r="AV262" s="67"/>
      <c r="AW262" s="67"/>
      <c r="AX262" s="67"/>
      <c r="AY262" s="67"/>
      <c r="AZ262" s="66"/>
      <c r="BA262" s="66"/>
      <c r="BB262" s="66"/>
      <c r="BC262" s="66"/>
      <c r="BD262" s="66"/>
      <c r="BE262" s="68"/>
      <c r="BF262" s="68"/>
      <c r="BG262" s="68"/>
      <c r="BH262" s="68"/>
      <c r="BI262" s="68"/>
      <c r="BJ262" s="68"/>
      <c r="BK262" s="68"/>
      <c r="BL262" s="68"/>
      <c r="BM262" s="68"/>
      <c r="BN262" s="68"/>
      <c r="BO262" s="68"/>
      <c r="BP262" s="68"/>
      <c r="BQ262" s="68"/>
      <c r="BR262" s="68"/>
      <c r="BS262" s="68"/>
      <c r="BT262" s="68"/>
      <c r="BU262" s="68"/>
      <c r="BV262" s="68"/>
      <c r="BW262" s="68"/>
      <c r="BX262" s="68"/>
      <c r="BY262" s="68"/>
      <c r="BZ262" s="68"/>
      <c r="CA262" s="68"/>
      <c r="CB262" s="68"/>
      <c r="CC262" s="68"/>
      <c r="CD262" s="68"/>
      <c r="CE262" s="68"/>
      <c r="CF262" s="68"/>
      <c r="CG262" s="68"/>
      <c r="CH262" s="68"/>
      <c r="CI262" s="68"/>
      <c r="CJ262" s="68"/>
      <c r="CK262" s="68"/>
      <c r="CL262" s="68"/>
      <c r="CM262" s="68"/>
      <c r="CN262" s="68"/>
      <c r="CO262" s="68"/>
      <c r="CP262" s="68"/>
      <c r="CQ262" s="66"/>
      <c r="CR262" s="66"/>
      <c r="CS262" s="66"/>
      <c r="CT262" s="68"/>
      <c r="CV262" s="11"/>
      <c r="CW262" s="15"/>
      <c r="CX262" s="11"/>
      <c r="CY262" s="11"/>
      <c r="CZ262" s="11"/>
      <c r="DA262" s="99" t="s">
        <v>806</v>
      </c>
      <c r="DB262" s="11" t="e">
        <f aca="false">VLOOKUP(DA262,$CT$12:$CU$326,2,0)</f>
        <v>#N/A</v>
      </c>
      <c r="DC262" s="11" t="e">
        <f aca="false">VLOOKUP(DA262,$CT$12:$CV$326,3,0)</f>
        <v>#N/A</v>
      </c>
      <c r="DD262" s="11"/>
      <c r="DE262" s="100" t="n">
        <v>338</v>
      </c>
      <c r="DF262" s="11"/>
      <c r="DG262" s="11"/>
      <c r="DH262" s="11"/>
      <c r="DI262" s="11" t="s">
        <v>808</v>
      </c>
      <c r="DJ262" s="11" t="n">
        <f aca="false">E262</f>
        <v>0</v>
      </c>
      <c r="DK262" s="101" t="n">
        <f aca="false">D262</f>
        <v>408.2</v>
      </c>
      <c r="DL262" s="11" t="n">
        <f aca="false">DK262*DJ262</f>
        <v>0</v>
      </c>
      <c r="DM262" s="11"/>
      <c r="DN262" s="11" t="n">
        <v>307</v>
      </c>
      <c r="DO262" s="11"/>
      <c r="DP262" s="11"/>
      <c r="DQ262" s="11"/>
      <c r="DR262" s="11"/>
      <c r="DS262" s="11"/>
      <c r="DT262" s="11"/>
      <c r="DU262" s="15"/>
      <c r="DV262" s="15"/>
      <c r="DW262" s="15"/>
      <c r="DX262" s="32"/>
      <c r="DY262" s="32"/>
      <c r="DZ262" s="32"/>
      <c r="EA262" s="32"/>
      <c r="EB262" s="32"/>
      <c r="EC262" s="32"/>
      <c r="ED262" s="32"/>
      <c r="EE262" s="32"/>
      <c r="EF262" s="32"/>
      <c r="EG262" s="11"/>
      <c r="EH262" s="11"/>
      <c r="EI262" s="11"/>
      <c r="EJ262" s="11"/>
      <c r="EK262" s="32"/>
      <c r="EL262" s="32"/>
      <c r="EM262" s="32"/>
      <c r="EN262" s="11"/>
      <c r="EO262" s="11"/>
      <c r="EP262" s="11"/>
      <c r="EQ262" s="11"/>
      <c r="ER262" s="11"/>
      <c r="ES262" s="11"/>
      <c r="ET262" s="11"/>
      <c r="EU262" s="11"/>
      <c r="EV262" s="11"/>
      <c r="EW262" s="11"/>
      <c r="EX262" s="11"/>
      <c r="EY262" s="11"/>
      <c r="EZ262" s="11"/>
      <c r="FA262" s="11"/>
      <c r="FB262" s="11"/>
      <c r="GM262" s="103"/>
      <c r="GN262" s="11"/>
      <c r="GO262" s="104" t="n">
        <f aca="false">C262+2</f>
        <v>22.41</v>
      </c>
      <c r="GP262" s="105" t="n">
        <f aca="false">GO262*20</f>
        <v>448.2</v>
      </c>
      <c r="GQ262" s="15"/>
      <c r="GR262" s="15"/>
      <c r="GS262" s="15"/>
    </row>
    <row r="263" customFormat="false" ht="15" hidden="false" customHeight="false" outlineLevel="0" collapsed="false">
      <c r="A263" s="91" t="s">
        <v>809</v>
      </c>
      <c r="B263" s="112" t="n">
        <v>0.5</v>
      </c>
      <c r="C263" s="93" t="n">
        <v>15.7</v>
      </c>
      <c r="D263" s="116" t="n">
        <f aca="false">C263*20</f>
        <v>314</v>
      </c>
      <c r="E263" s="94"/>
      <c r="F263" s="95" t="n">
        <f aca="false">E263*D263</f>
        <v>0</v>
      </c>
      <c r="G263" s="114" t="s">
        <v>810</v>
      </c>
      <c r="H263" s="64" t="s">
        <v>202</v>
      </c>
      <c r="I263" s="65" t="s">
        <v>203</v>
      </c>
      <c r="J263" s="67"/>
      <c r="K263" s="67"/>
      <c r="L263" s="97"/>
      <c r="M263" s="68"/>
      <c r="N263" s="67"/>
      <c r="O263" s="67"/>
      <c r="P263" s="67"/>
      <c r="Q263" s="66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72"/>
      <c r="AJ263" s="72"/>
      <c r="AK263" s="72"/>
      <c r="AL263" s="72"/>
      <c r="AM263" s="72"/>
      <c r="AN263" s="72"/>
      <c r="AO263" s="72"/>
      <c r="AP263" s="72"/>
      <c r="AQ263" s="72"/>
      <c r="AR263" s="72"/>
      <c r="AS263" s="67"/>
      <c r="AT263" s="67"/>
      <c r="AU263" s="67"/>
      <c r="AV263" s="67"/>
      <c r="AW263" s="67"/>
      <c r="AX263" s="67"/>
      <c r="AY263" s="67"/>
      <c r="AZ263" s="66"/>
      <c r="BA263" s="66"/>
      <c r="BB263" s="66"/>
      <c r="BC263" s="66"/>
      <c r="BD263" s="66"/>
      <c r="BE263" s="68"/>
      <c r="BF263" s="68"/>
      <c r="BG263" s="68"/>
      <c r="BH263" s="68"/>
      <c r="BI263" s="68"/>
      <c r="BJ263" s="68"/>
      <c r="BK263" s="68"/>
      <c r="BL263" s="68"/>
      <c r="BM263" s="68"/>
      <c r="BN263" s="68"/>
      <c r="BO263" s="68"/>
      <c r="BP263" s="68"/>
      <c r="BQ263" s="68"/>
      <c r="BR263" s="68"/>
      <c r="BS263" s="68"/>
      <c r="BT263" s="68"/>
      <c r="BU263" s="68"/>
      <c r="BV263" s="68"/>
      <c r="BW263" s="68"/>
      <c r="BX263" s="68"/>
      <c r="BY263" s="68"/>
      <c r="BZ263" s="68"/>
      <c r="CA263" s="68"/>
      <c r="CB263" s="68"/>
      <c r="CC263" s="68"/>
      <c r="CD263" s="68"/>
      <c r="CE263" s="68"/>
      <c r="CF263" s="68"/>
      <c r="CG263" s="68"/>
      <c r="CH263" s="68"/>
      <c r="CI263" s="68"/>
      <c r="CJ263" s="68"/>
      <c r="CK263" s="68"/>
      <c r="CL263" s="68"/>
      <c r="CM263" s="68"/>
      <c r="CN263" s="68"/>
      <c r="CO263" s="68"/>
      <c r="CP263" s="68"/>
      <c r="CQ263" s="66"/>
      <c r="CR263" s="66"/>
      <c r="CS263" s="66"/>
      <c r="CT263" s="68"/>
      <c r="CV263" s="11"/>
      <c r="CW263" s="15"/>
      <c r="CX263" s="11"/>
      <c r="CY263" s="11"/>
      <c r="CZ263" s="11"/>
      <c r="DA263" s="99" t="s">
        <v>809</v>
      </c>
      <c r="DB263" s="11" t="e">
        <f aca="false">VLOOKUP(DA263,$CT$12:$CU$326,2,0)</f>
        <v>#N/A</v>
      </c>
      <c r="DC263" s="11" t="e">
        <f aca="false">VLOOKUP(DA263,$CT$12:$CV$326,3,0)</f>
        <v>#N/A</v>
      </c>
      <c r="DD263" s="11"/>
      <c r="DE263" s="100" t="n">
        <v>260</v>
      </c>
      <c r="DF263" s="11"/>
      <c r="DG263" s="11"/>
      <c r="DH263" s="11"/>
      <c r="DI263" s="11" t="s">
        <v>811</v>
      </c>
      <c r="DJ263" s="11" t="n">
        <f aca="false">E263</f>
        <v>0</v>
      </c>
      <c r="DK263" s="101" t="n">
        <f aca="false">D263</f>
        <v>314</v>
      </c>
      <c r="DL263" s="11" t="n">
        <f aca="false">DK263*DJ263</f>
        <v>0</v>
      </c>
      <c r="DM263" s="11"/>
      <c r="DN263" s="11" t="n">
        <v>308</v>
      </c>
      <c r="DO263" s="11"/>
      <c r="DP263" s="11"/>
      <c r="DQ263" s="11"/>
      <c r="DR263" s="11"/>
      <c r="DS263" s="11"/>
      <c r="DT263" s="11"/>
      <c r="DU263" s="15"/>
      <c r="DV263" s="15"/>
      <c r="DW263" s="15"/>
      <c r="DX263" s="32"/>
      <c r="DY263" s="32"/>
      <c r="DZ263" s="32"/>
      <c r="EA263" s="32"/>
      <c r="EB263" s="32"/>
      <c r="EC263" s="32"/>
      <c r="ED263" s="32"/>
      <c r="EE263" s="32"/>
      <c r="EF263" s="32"/>
      <c r="EG263" s="11"/>
      <c r="EH263" s="11"/>
      <c r="EI263" s="11"/>
      <c r="EJ263" s="11"/>
      <c r="EK263" s="32"/>
      <c r="EL263" s="32"/>
      <c r="EM263" s="32"/>
      <c r="EN263" s="11"/>
      <c r="EO263" s="11"/>
      <c r="EP263" s="11"/>
      <c r="EQ263" s="11"/>
      <c r="ER263" s="11"/>
      <c r="ES263" s="11"/>
      <c r="ET263" s="11"/>
      <c r="EU263" s="11"/>
      <c r="EV263" s="11"/>
      <c r="EW263" s="11"/>
      <c r="EX263" s="11"/>
      <c r="EY263" s="11"/>
      <c r="EZ263" s="11"/>
      <c r="FA263" s="11"/>
      <c r="FB263" s="11"/>
      <c r="GM263" s="103"/>
      <c r="GN263" s="11"/>
      <c r="GO263" s="104" t="n">
        <f aca="false">C263+2</f>
        <v>17.7</v>
      </c>
      <c r="GP263" s="105" t="n">
        <f aca="false">GO263*20</f>
        <v>354</v>
      </c>
      <c r="GQ263" s="15"/>
      <c r="GR263" s="15"/>
      <c r="GS263" s="15"/>
    </row>
    <row r="264" customFormat="false" ht="15" hidden="false" customHeight="true" outlineLevel="0" collapsed="false">
      <c r="A264" s="91" t="s">
        <v>812</v>
      </c>
      <c r="B264" s="112" t="n">
        <v>0.2</v>
      </c>
      <c r="C264" s="93" t="n">
        <v>15.7</v>
      </c>
      <c r="D264" s="116" t="n">
        <f aca="false">C264*20</f>
        <v>314</v>
      </c>
      <c r="E264" s="94"/>
      <c r="F264" s="95" t="n">
        <f aca="false">E264*D264</f>
        <v>0</v>
      </c>
      <c r="G264" s="96" t="s">
        <v>813</v>
      </c>
      <c r="H264" s="64" t="s">
        <v>202</v>
      </c>
      <c r="I264" s="65" t="s">
        <v>203</v>
      </c>
      <c r="J264" s="67"/>
      <c r="K264" s="67"/>
      <c r="L264" s="97"/>
      <c r="M264" s="68"/>
      <c r="N264" s="67"/>
      <c r="O264" s="72"/>
      <c r="P264" s="72"/>
      <c r="Q264" s="68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  <c r="AD264" s="72"/>
      <c r="AE264" s="72"/>
      <c r="AF264" s="72"/>
      <c r="AG264" s="72"/>
      <c r="AH264" s="72"/>
      <c r="AI264" s="72"/>
      <c r="AJ264" s="72"/>
      <c r="AK264" s="72"/>
      <c r="AL264" s="72"/>
      <c r="AM264" s="72"/>
      <c r="AN264" s="72"/>
      <c r="AO264" s="72"/>
      <c r="AP264" s="72"/>
      <c r="AQ264" s="72"/>
      <c r="AR264" s="72"/>
      <c r="AS264" s="67"/>
      <c r="AT264" s="67"/>
      <c r="AU264" s="67"/>
      <c r="AV264" s="67"/>
      <c r="AW264" s="67"/>
      <c r="AX264" s="67"/>
      <c r="AY264" s="67"/>
      <c r="AZ264" s="66"/>
      <c r="BA264" s="66"/>
      <c r="BB264" s="66"/>
      <c r="BC264" s="66"/>
      <c r="BD264" s="66"/>
      <c r="BE264" s="68"/>
      <c r="BF264" s="68"/>
      <c r="BG264" s="68"/>
      <c r="BH264" s="68"/>
      <c r="BI264" s="68"/>
      <c r="BJ264" s="68"/>
      <c r="BK264" s="68"/>
      <c r="BL264" s="68"/>
      <c r="BM264" s="68"/>
      <c r="BN264" s="68"/>
      <c r="BO264" s="68"/>
      <c r="BP264" s="68"/>
      <c r="BQ264" s="68"/>
      <c r="BR264" s="68"/>
      <c r="BS264" s="68"/>
      <c r="BT264" s="68"/>
      <c r="BU264" s="68"/>
      <c r="BV264" s="68"/>
      <c r="BW264" s="68"/>
      <c r="BX264" s="68"/>
      <c r="BY264" s="68"/>
      <c r="BZ264" s="68"/>
      <c r="CA264" s="68"/>
      <c r="CB264" s="68"/>
      <c r="CC264" s="68"/>
      <c r="CD264" s="68"/>
      <c r="CE264" s="68"/>
      <c r="CF264" s="68"/>
      <c r="CG264" s="68"/>
      <c r="CH264" s="68"/>
      <c r="CI264" s="68"/>
      <c r="CJ264" s="68"/>
      <c r="CK264" s="68"/>
      <c r="CL264" s="68"/>
      <c r="CM264" s="68"/>
      <c r="CN264" s="68"/>
      <c r="CO264" s="68"/>
      <c r="CP264" s="68"/>
      <c r="CQ264" s="66"/>
      <c r="CR264" s="66"/>
      <c r="CS264" s="66"/>
      <c r="CT264" s="68"/>
      <c r="CV264" s="11"/>
      <c r="CW264" s="15"/>
      <c r="CX264" s="11"/>
      <c r="CY264" s="11"/>
      <c r="CZ264" s="11"/>
      <c r="DA264" s="99" t="s">
        <v>814</v>
      </c>
      <c r="DB264" s="11" t="e">
        <f aca="false">VLOOKUP(DA264,$CT$12:$CU$326,2,0)</f>
        <v>#N/A</v>
      </c>
      <c r="DC264" s="11" t="e">
        <f aca="false">VLOOKUP(DA264,$CT$12:$CV$326,3,0)</f>
        <v>#N/A</v>
      </c>
      <c r="DD264" s="11"/>
      <c r="DE264" s="100" t="n">
        <v>270</v>
      </c>
      <c r="DF264" s="11"/>
      <c r="DG264" s="11"/>
      <c r="DH264" s="11"/>
      <c r="DI264" s="11" t="s">
        <v>815</v>
      </c>
      <c r="DJ264" s="11" t="n">
        <f aca="false">E264</f>
        <v>0</v>
      </c>
      <c r="DK264" s="101" t="n">
        <f aca="false">D264</f>
        <v>314</v>
      </c>
      <c r="DL264" s="11" t="n">
        <f aca="false">DK264*DJ264</f>
        <v>0</v>
      </c>
      <c r="DM264" s="11"/>
      <c r="DN264" s="11" t="n">
        <v>309</v>
      </c>
      <c r="DO264" s="11"/>
      <c r="DP264" s="11"/>
      <c r="DQ264" s="11"/>
      <c r="DR264" s="11"/>
      <c r="DS264" s="11"/>
      <c r="DT264" s="11"/>
      <c r="DU264" s="15"/>
      <c r="DV264" s="15"/>
      <c r="DW264" s="15"/>
      <c r="DX264" s="32"/>
      <c r="DY264" s="32"/>
      <c r="DZ264" s="32"/>
      <c r="EA264" s="32"/>
      <c r="EB264" s="32"/>
      <c r="EC264" s="32"/>
      <c r="ED264" s="32"/>
      <c r="EE264" s="32"/>
      <c r="EF264" s="32"/>
      <c r="EG264" s="11"/>
      <c r="EH264" s="11"/>
      <c r="EI264" s="11"/>
      <c r="EJ264" s="11"/>
      <c r="EK264" s="32"/>
      <c r="EL264" s="32"/>
      <c r="EM264" s="32"/>
      <c r="EN264" s="11"/>
      <c r="EO264" s="11"/>
      <c r="EP264" s="11"/>
      <c r="EQ264" s="11"/>
      <c r="ER264" s="11"/>
      <c r="ES264" s="11"/>
      <c r="ET264" s="11"/>
      <c r="EU264" s="11"/>
      <c r="EV264" s="11"/>
      <c r="EW264" s="11"/>
      <c r="EX264" s="11"/>
      <c r="EY264" s="11"/>
      <c r="EZ264" s="11"/>
      <c r="FA264" s="11"/>
      <c r="FB264" s="11"/>
      <c r="GM264" s="103"/>
      <c r="GN264" s="11"/>
      <c r="GO264" s="104" t="n">
        <f aca="false">C264+2</f>
        <v>17.7</v>
      </c>
      <c r="GP264" s="105" t="n">
        <f aca="false">GO264*20</f>
        <v>354</v>
      </c>
      <c r="GQ264" s="15"/>
      <c r="GR264" s="15"/>
      <c r="GS264" s="15"/>
    </row>
    <row r="265" customFormat="false" ht="15" hidden="false" customHeight="true" outlineLevel="0" collapsed="false">
      <c r="A265" s="118" t="s">
        <v>816</v>
      </c>
      <c r="B265" s="112" t="n">
        <v>0.1</v>
      </c>
      <c r="C265" s="93" t="n">
        <v>31.4</v>
      </c>
      <c r="D265" s="116" t="n">
        <f aca="false">C265*20</f>
        <v>628</v>
      </c>
      <c r="E265" s="95"/>
      <c r="F265" s="95" t="n">
        <f aca="false">E265*D265</f>
        <v>0</v>
      </c>
      <c r="G265" s="114" t="s">
        <v>817</v>
      </c>
      <c r="H265" s="64" t="s">
        <v>202</v>
      </c>
      <c r="I265" s="65" t="s">
        <v>203</v>
      </c>
      <c r="J265" s="67"/>
      <c r="K265" s="97"/>
      <c r="L265" s="97"/>
      <c r="M265" s="68"/>
      <c r="N265" s="67"/>
      <c r="O265" s="72"/>
      <c r="P265" s="72"/>
      <c r="Q265" s="68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  <c r="AE265" s="72"/>
      <c r="AF265" s="72"/>
      <c r="AG265" s="72"/>
      <c r="AH265" s="72"/>
      <c r="AI265" s="72"/>
      <c r="AJ265" s="72"/>
      <c r="AK265" s="72"/>
      <c r="AL265" s="72"/>
      <c r="AM265" s="72"/>
      <c r="AN265" s="72"/>
      <c r="AO265" s="72"/>
      <c r="AP265" s="72"/>
      <c r="AQ265" s="72"/>
      <c r="AR265" s="72"/>
      <c r="AS265" s="72"/>
      <c r="AT265" s="72"/>
      <c r="AU265" s="72"/>
      <c r="AV265" s="72"/>
      <c r="AW265" s="72"/>
      <c r="AX265" s="72"/>
      <c r="AY265" s="72"/>
      <c r="AZ265" s="72"/>
      <c r="BA265" s="72"/>
      <c r="BB265" s="72"/>
      <c r="BC265" s="72"/>
      <c r="BD265" s="72"/>
      <c r="BE265" s="72"/>
      <c r="BF265" s="72"/>
      <c r="BG265" s="72"/>
      <c r="BH265" s="72"/>
      <c r="BI265" s="72"/>
      <c r="BJ265" s="72"/>
      <c r="BK265" s="72"/>
      <c r="BL265" s="72"/>
      <c r="BM265" s="72"/>
      <c r="BN265" s="72"/>
      <c r="BO265" s="72"/>
      <c r="BP265" s="72"/>
      <c r="BQ265" s="72"/>
      <c r="BR265" s="72"/>
      <c r="BS265" s="72"/>
      <c r="BT265" s="72"/>
      <c r="BU265" s="72"/>
      <c r="BV265" s="72"/>
      <c r="BW265" s="68"/>
      <c r="BX265" s="68"/>
      <c r="BY265" s="68"/>
      <c r="BZ265" s="68"/>
      <c r="CA265" s="68"/>
      <c r="CB265" s="68"/>
      <c r="CC265" s="68"/>
      <c r="CD265" s="68"/>
      <c r="CE265" s="68"/>
      <c r="CF265" s="68"/>
      <c r="CG265" s="68"/>
      <c r="CH265" s="68"/>
      <c r="CI265" s="68"/>
      <c r="CJ265" s="68"/>
      <c r="CK265" s="68"/>
      <c r="CL265" s="68"/>
      <c r="CM265" s="68"/>
      <c r="CN265" s="68"/>
      <c r="CO265" s="68"/>
      <c r="CP265" s="68"/>
      <c r="CQ265" s="66"/>
      <c r="CR265" s="66"/>
      <c r="CS265" s="66"/>
      <c r="CT265" s="68"/>
      <c r="CV265" s="11"/>
      <c r="CW265" s="15"/>
      <c r="CX265" s="11"/>
      <c r="CY265" s="11"/>
      <c r="CZ265" s="11"/>
      <c r="DA265" s="99" t="s">
        <v>816</v>
      </c>
      <c r="DB265" s="11" t="e">
        <f aca="false">VLOOKUP(DA265,$CT$12:$CU$326,2,0)</f>
        <v>#N/A</v>
      </c>
      <c r="DC265" s="11" t="e">
        <f aca="false">VLOOKUP(DA265,$CT$12:$CV$326,3,0)</f>
        <v>#N/A</v>
      </c>
      <c r="DD265" s="11"/>
      <c r="DE265" s="100" t="n">
        <v>494</v>
      </c>
      <c r="DF265" s="11"/>
      <c r="DG265" s="11"/>
      <c r="DH265" s="11"/>
      <c r="DI265" s="11" t="s">
        <v>818</v>
      </c>
      <c r="DJ265" s="11" t="n">
        <f aca="false">E265</f>
        <v>0</v>
      </c>
      <c r="DK265" s="101" t="n">
        <f aca="false">D265</f>
        <v>628</v>
      </c>
      <c r="DL265" s="11" t="n">
        <f aca="false">DK265*DJ265</f>
        <v>0</v>
      </c>
      <c r="DM265" s="11"/>
      <c r="DN265" s="11" t="n">
        <v>310</v>
      </c>
      <c r="DO265" s="11"/>
      <c r="DP265" s="11"/>
      <c r="DQ265" s="11"/>
      <c r="DR265" s="11"/>
      <c r="DS265" s="11"/>
      <c r="DT265" s="11"/>
      <c r="DU265" s="15"/>
      <c r="DV265" s="15"/>
      <c r="DW265" s="15"/>
      <c r="DX265" s="32"/>
      <c r="DY265" s="32"/>
      <c r="DZ265" s="32"/>
      <c r="EA265" s="32"/>
      <c r="EB265" s="32"/>
      <c r="EC265" s="32"/>
      <c r="ED265" s="32"/>
      <c r="EE265" s="32"/>
      <c r="EF265" s="32"/>
      <c r="EG265" s="11"/>
      <c r="EH265" s="11"/>
      <c r="EI265" s="11"/>
      <c r="EJ265" s="11"/>
      <c r="EK265" s="11"/>
      <c r="EL265" s="11"/>
      <c r="EM265" s="11"/>
      <c r="EN265" s="11"/>
      <c r="EO265" s="11"/>
      <c r="EP265" s="11"/>
      <c r="EQ265" s="11"/>
      <c r="ER265" s="11"/>
      <c r="ES265" s="11"/>
      <c r="ET265" s="11"/>
      <c r="EU265" s="11"/>
      <c r="EV265" s="11"/>
      <c r="EW265" s="11"/>
      <c r="EX265" s="11"/>
      <c r="EY265" s="11"/>
      <c r="EZ265" s="11"/>
      <c r="FA265" s="11"/>
      <c r="FB265" s="11"/>
      <c r="GM265" s="15"/>
      <c r="GN265" s="15"/>
      <c r="GO265" s="104" t="n">
        <f aca="false">C265+2</f>
        <v>33.4</v>
      </c>
      <c r="GP265" s="105" t="n">
        <f aca="false">GO265*20</f>
        <v>668</v>
      </c>
      <c r="GQ265" s="15"/>
      <c r="GR265" s="15"/>
      <c r="GS265" s="15"/>
      <c r="GU265" s="11"/>
      <c r="GV265" s="11"/>
      <c r="GW265" s="11"/>
      <c r="GX265" s="11"/>
      <c r="GY265" s="11"/>
      <c r="GZ265" s="11"/>
    </row>
    <row r="266" customFormat="false" ht="15" hidden="false" customHeight="true" outlineLevel="0" collapsed="false">
      <c r="A266" s="118" t="s">
        <v>819</v>
      </c>
      <c r="B266" s="112" t="s">
        <v>356</v>
      </c>
      <c r="C266" s="93" t="n">
        <v>29.83</v>
      </c>
      <c r="D266" s="116" t="n">
        <f aca="false">C266*20</f>
        <v>596.6</v>
      </c>
      <c r="E266" s="94"/>
      <c r="F266" s="95" t="n">
        <f aca="false">E266*D266</f>
        <v>0</v>
      </c>
      <c r="G266" s="114" t="s">
        <v>820</v>
      </c>
      <c r="H266" s="64" t="s">
        <v>202</v>
      </c>
      <c r="I266" s="65" t="s">
        <v>203</v>
      </c>
      <c r="J266" s="67"/>
      <c r="K266" s="67"/>
      <c r="L266" s="97"/>
      <c r="M266" s="68"/>
      <c r="N266" s="67"/>
      <c r="O266" s="72"/>
      <c r="P266" s="72"/>
      <c r="Q266" s="68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  <c r="AE266" s="72"/>
      <c r="AF266" s="72"/>
      <c r="AG266" s="72"/>
      <c r="AH266" s="72"/>
      <c r="AI266" s="72"/>
      <c r="AJ266" s="72"/>
      <c r="AK266" s="72"/>
      <c r="AL266" s="72"/>
      <c r="AM266" s="72"/>
      <c r="AN266" s="72"/>
      <c r="AO266" s="72"/>
      <c r="AP266" s="72"/>
      <c r="AQ266" s="72"/>
      <c r="AR266" s="72"/>
      <c r="AS266" s="67"/>
      <c r="AT266" s="67"/>
      <c r="AU266" s="67"/>
      <c r="AV266" s="67"/>
      <c r="AW266" s="67"/>
      <c r="AX266" s="67"/>
      <c r="AY266" s="67"/>
      <c r="AZ266" s="66"/>
      <c r="BA266" s="66"/>
      <c r="BB266" s="66"/>
      <c r="BC266" s="66"/>
      <c r="BD266" s="66"/>
      <c r="BE266" s="68"/>
      <c r="BF266" s="68"/>
      <c r="BG266" s="68"/>
      <c r="BH266" s="68"/>
      <c r="BI266" s="68"/>
      <c r="BJ266" s="68"/>
      <c r="BK266" s="68"/>
      <c r="BL266" s="68"/>
      <c r="BM266" s="68"/>
      <c r="BN266" s="68"/>
      <c r="BO266" s="68"/>
      <c r="BP266" s="68"/>
      <c r="BQ266" s="68"/>
      <c r="BR266" s="68"/>
      <c r="BS266" s="68"/>
      <c r="BT266" s="68"/>
      <c r="BU266" s="68"/>
      <c r="BV266" s="68"/>
      <c r="BW266" s="68"/>
      <c r="BX266" s="68"/>
      <c r="BY266" s="68"/>
      <c r="BZ266" s="68"/>
      <c r="CA266" s="68"/>
      <c r="CB266" s="68"/>
      <c r="CC266" s="68"/>
      <c r="CD266" s="68"/>
      <c r="CE266" s="68"/>
      <c r="CF266" s="68"/>
      <c r="CG266" s="68"/>
      <c r="CH266" s="68"/>
      <c r="CI266" s="68"/>
      <c r="CJ266" s="68"/>
      <c r="CK266" s="68"/>
      <c r="CL266" s="68"/>
      <c r="CM266" s="68"/>
      <c r="CN266" s="68"/>
      <c r="CO266" s="68"/>
      <c r="CP266" s="68"/>
      <c r="CQ266" s="66"/>
      <c r="CR266" s="66"/>
      <c r="CS266" s="66"/>
      <c r="CT266" s="68"/>
      <c r="CV266" s="11"/>
      <c r="CW266" s="15"/>
      <c r="CX266" s="11"/>
      <c r="CY266" s="11"/>
      <c r="CZ266" s="11"/>
      <c r="DA266" s="99" t="s">
        <v>821</v>
      </c>
      <c r="DB266" s="11" t="e">
        <f aca="false">VLOOKUP(DA266,$CT$12:$CU$326,2,0)</f>
        <v>#N/A</v>
      </c>
      <c r="DC266" s="11" t="e">
        <f aca="false">VLOOKUP(DA266,$CT$12:$CV$326,3,0)</f>
        <v>#N/A</v>
      </c>
      <c r="DD266" s="11"/>
      <c r="DE266" s="100" t="n">
        <v>494</v>
      </c>
      <c r="DF266" s="11"/>
      <c r="DG266" s="11"/>
      <c r="DH266" s="11"/>
      <c r="DI266" s="11" t="s">
        <v>822</v>
      </c>
      <c r="DJ266" s="11" t="n">
        <f aca="false">E266</f>
        <v>0</v>
      </c>
      <c r="DK266" s="101" t="n">
        <f aca="false">D266</f>
        <v>596.6</v>
      </c>
      <c r="DL266" s="11" t="n">
        <f aca="false">DK266*DJ266</f>
        <v>0</v>
      </c>
      <c r="DM266" s="11"/>
      <c r="DN266" s="11" t="n">
        <v>312</v>
      </c>
      <c r="DO266" s="11"/>
      <c r="DP266" s="11"/>
      <c r="DQ266" s="11"/>
      <c r="DR266" s="11"/>
      <c r="DS266" s="11"/>
      <c r="DT266" s="11"/>
      <c r="DU266" s="15"/>
      <c r="DV266" s="15"/>
      <c r="DW266" s="15"/>
      <c r="DX266" s="32"/>
      <c r="DY266" s="32"/>
      <c r="DZ266" s="32"/>
      <c r="EA266" s="32"/>
      <c r="EB266" s="86"/>
      <c r="EC266" s="86"/>
      <c r="ED266" s="86"/>
      <c r="EE266" s="86"/>
      <c r="EF266" s="86"/>
      <c r="EG266" s="87"/>
      <c r="EH266" s="87"/>
      <c r="EI266" s="87"/>
      <c r="EJ266" s="87"/>
      <c r="EK266" s="86"/>
      <c r="EL266" s="86"/>
      <c r="EM266" s="86"/>
      <c r="EN266" s="87"/>
      <c r="EO266" s="87"/>
      <c r="EP266" s="87"/>
      <c r="EQ266" s="87"/>
      <c r="ER266" s="87"/>
      <c r="ES266" s="87"/>
      <c r="ET266" s="87"/>
      <c r="EU266" s="87"/>
      <c r="EV266" s="87"/>
      <c r="EW266" s="87"/>
      <c r="EX266" s="87"/>
      <c r="EY266" s="87"/>
      <c r="EZ266" s="87"/>
      <c r="FA266" s="87"/>
      <c r="FB266" s="87"/>
      <c r="FC266" s="87"/>
      <c r="FD266" s="87"/>
      <c r="FE266" s="87"/>
      <c r="FF266" s="87"/>
      <c r="FG266" s="87"/>
      <c r="FH266" s="87"/>
      <c r="FI266" s="87"/>
      <c r="FJ266" s="87"/>
      <c r="FK266" s="87"/>
      <c r="FL266" s="87"/>
      <c r="FM266" s="87"/>
      <c r="FN266" s="87"/>
      <c r="FO266" s="87"/>
      <c r="FP266" s="87"/>
      <c r="FQ266" s="87"/>
      <c r="FR266" s="87"/>
      <c r="FS266" s="87"/>
      <c r="FT266" s="87"/>
      <c r="FU266" s="87"/>
      <c r="FV266" s="87"/>
      <c r="FW266" s="87"/>
      <c r="FX266" s="87"/>
      <c r="FY266" s="87"/>
      <c r="FZ266" s="87"/>
      <c r="GA266" s="87"/>
      <c r="GB266" s="87"/>
      <c r="GC266" s="87"/>
      <c r="GD266" s="87"/>
      <c r="GE266" s="87"/>
      <c r="GF266" s="87"/>
      <c r="GG266" s="87"/>
      <c r="GH266" s="87"/>
      <c r="GI266" s="87"/>
      <c r="GJ266" s="87"/>
      <c r="GK266" s="87"/>
      <c r="GL266" s="87"/>
      <c r="GM266" s="103"/>
      <c r="GN266" s="87"/>
      <c r="GO266" s="104" t="n">
        <f aca="false">C266+2</f>
        <v>31.83</v>
      </c>
      <c r="GP266" s="105" t="n">
        <f aca="false">GO266*20</f>
        <v>636.6</v>
      </c>
      <c r="GQ266" s="89"/>
      <c r="GR266" s="89"/>
      <c r="GS266" s="89"/>
      <c r="GT266" s="89"/>
      <c r="GU266" s="89"/>
      <c r="GV266" s="89"/>
      <c r="GW266" s="89"/>
      <c r="GX266" s="89"/>
      <c r="GY266" s="89"/>
      <c r="GZ266" s="89"/>
      <c r="HA266" s="87"/>
      <c r="HB266" s="87"/>
      <c r="HC266" s="87"/>
      <c r="HD266" s="87"/>
      <c r="HE266" s="87"/>
    </row>
    <row r="267" customFormat="false" ht="15" hidden="false" customHeight="true" outlineLevel="0" collapsed="false">
      <c r="A267" s="118" t="s">
        <v>823</v>
      </c>
      <c r="B267" s="112" t="s">
        <v>206</v>
      </c>
      <c r="C267" s="93" t="n">
        <v>39.25</v>
      </c>
      <c r="D267" s="116" t="n">
        <f aca="false">C267*20</f>
        <v>785</v>
      </c>
      <c r="E267" s="94"/>
      <c r="F267" s="95" t="n">
        <f aca="false">E267*D267</f>
        <v>0</v>
      </c>
      <c r="G267" s="96" t="s">
        <v>824</v>
      </c>
      <c r="H267" s="64" t="s">
        <v>202</v>
      </c>
      <c r="I267" s="65" t="s">
        <v>203</v>
      </c>
      <c r="J267" s="67"/>
      <c r="K267" s="67"/>
      <c r="L267" s="97"/>
      <c r="M267" s="68"/>
      <c r="N267" s="67"/>
      <c r="O267" s="72"/>
      <c r="P267" s="72"/>
      <c r="Q267" s="68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72"/>
      <c r="AN267" s="72"/>
      <c r="AO267" s="72"/>
      <c r="AP267" s="72"/>
      <c r="AQ267" s="72"/>
      <c r="AR267" s="72"/>
      <c r="AS267" s="67"/>
      <c r="AT267" s="67"/>
      <c r="AU267" s="67"/>
      <c r="AV267" s="67"/>
      <c r="AW267" s="67"/>
      <c r="AX267" s="67"/>
      <c r="AY267" s="67"/>
      <c r="AZ267" s="66"/>
      <c r="BA267" s="66"/>
      <c r="BB267" s="66"/>
      <c r="BC267" s="66"/>
      <c r="BD267" s="66"/>
      <c r="BE267" s="68"/>
      <c r="BF267" s="68"/>
      <c r="BG267" s="68"/>
      <c r="BH267" s="68"/>
      <c r="BI267" s="68"/>
      <c r="BJ267" s="68"/>
      <c r="BK267" s="68"/>
      <c r="BL267" s="68"/>
      <c r="BM267" s="68"/>
      <c r="BN267" s="68"/>
      <c r="BO267" s="68"/>
      <c r="BP267" s="68"/>
      <c r="BQ267" s="68"/>
      <c r="BR267" s="68"/>
      <c r="BS267" s="68"/>
      <c r="BT267" s="68"/>
      <c r="BU267" s="68"/>
      <c r="BV267" s="68"/>
      <c r="BW267" s="68"/>
      <c r="BX267" s="68"/>
      <c r="BY267" s="68"/>
      <c r="BZ267" s="68"/>
      <c r="CA267" s="68"/>
      <c r="CB267" s="68"/>
      <c r="CC267" s="68"/>
      <c r="CD267" s="68"/>
      <c r="CE267" s="68"/>
      <c r="CF267" s="68"/>
      <c r="CG267" s="68"/>
      <c r="CH267" s="68"/>
      <c r="CI267" s="68"/>
      <c r="CJ267" s="68"/>
      <c r="CK267" s="68"/>
      <c r="CL267" s="68"/>
      <c r="CM267" s="68"/>
      <c r="CN267" s="68"/>
      <c r="CO267" s="68"/>
      <c r="CP267" s="68"/>
      <c r="CQ267" s="66"/>
      <c r="CR267" s="66"/>
      <c r="CS267" s="66"/>
      <c r="CT267" s="68"/>
      <c r="CV267" s="11"/>
      <c r="CW267" s="15"/>
      <c r="CX267" s="11"/>
      <c r="CY267" s="11"/>
      <c r="CZ267" s="11"/>
      <c r="DA267" s="99" t="s">
        <v>825</v>
      </c>
      <c r="DB267" s="11" t="e">
        <f aca="false">VLOOKUP(DA267,$CT$12:$CU$326,2,0)</f>
        <v>#N/A</v>
      </c>
      <c r="DC267" s="11" t="e">
        <f aca="false">VLOOKUP(DA267,$CT$12:$CV$326,3,0)</f>
        <v>#N/A</v>
      </c>
      <c r="DD267" s="11"/>
      <c r="DE267" s="100" t="n">
        <v>650</v>
      </c>
      <c r="DF267" s="11"/>
      <c r="DG267" s="11"/>
      <c r="DH267" s="11"/>
      <c r="DI267" s="11" t="s">
        <v>826</v>
      </c>
      <c r="DJ267" s="11" t="n">
        <f aca="false">E267</f>
        <v>0</v>
      </c>
      <c r="DK267" s="101" t="n">
        <f aca="false">D267</f>
        <v>785</v>
      </c>
      <c r="DL267" s="11" t="n">
        <f aca="false">DK267*DJ267</f>
        <v>0</v>
      </c>
      <c r="DM267" s="11"/>
      <c r="DN267" s="11" t="n">
        <v>313</v>
      </c>
      <c r="DO267" s="11"/>
      <c r="DP267" s="11"/>
      <c r="DQ267" s="11"/>
      <c r="DR267" s="11"/>
      <c r="DS267" s="11"/>
      <c r="DT267" s="11"/>
      <c r="DU267" s="15"/>
      <c r="DV267" s="15"/>
      <c r="DW267" s="15"/>
      <c r="DX267" s="32"/>
      <c r="DY267" s="32"/>
      <c r="DZ267" s="32"/>
      <c r="EA267" s="32"/>
      <c r="EB267" s="102"/>
      <c r="EC267" s="102"/>
      <c r="ED267" s="102"/>
      <c r="EE267" s="102"/>
      <c r="EF267" s="102"/>
      <c r="EG267" s="88"/>
      <c r="EH267" s="88"/>
      <c r="EI267" s="88"/>
      <c r="EJ267" s="88"/>
      <c r="EK267" s="102"/>
      <c r="EL267" s="102"/>
      <c r="EM267" s="102"/>
      <c r="EN267" s="88"/>
      <c r="EO267" s="88"/>
      <c r="EP267" s="88"/>
      <c r="EQ267" s="88"/>
      <c r="ER267" s="88"/>
      <c r="ES267" s="88"/>
      <c r="ET267" s="88"/>
      <c r="EU267" s="88"/>
      <c r="EV267" s="88"/>
      <c r="EW267" s="88"/>
      <c r="EX267" s="88"/>
      <c r="EY267" s="88"/>
      <c r="EZ267" s="88"/>
      <c r="FA267" s="88"/>
      <c r="FB267" s="88"/>
      <c r="FC267" s="88"/>
      <c r="FD267" s="88"/>
      <c r="FE267" s="88"/>
      <c r="FF267" s="88"/>
      <c r="FG267" s="88"/>
      <c r="FH267" s="88"/>
      <c r="FI267" s="88"/>
      <c r="FJ267" s="88"/>
      <c r="FK267" s="88"/>
      <c r="FL267" s="88"/>
      <c r="FM267" s="88"/>
      <c r="FN267" s="88"/>
      <c r="FO267" s="88"/>
      <c r="FP267" s="88"/>
      <c r="FQ267" s="88"/>
      <c r="FR267" s="88"/>
      <c r="FS267" s="88"/>
      <c r="FT267" s="88"/>
      <c r="FU267" s="88"/>
      <c r="FV267" s="88"/>
      <c r="FW267" s="88"/>
      <c r="FX267" s="88"/>
      <c r="FY267" s="88"/>
      <c r="FZ267" s="88"/>
      <c r="GA267" s="88"/>
      <c r="GB267" s="88"/>
      <c r="GC267" s="88"/>
      <c r="GD267" s="88"/>
      <c r="GE267" s="88"/>
      <c r="GF267" s="88"/>
      <c r="GG267" s="88"/>
      <c r="GH267" s="88"/>
      <c r="GI267" s="88"/>
      <c r="GJ267" s="88"/>
      <c r="GK267" s="88"/>
      <c r="GL267" s="88"/>
      <c r="GM267" s="103"/>
      <c r="GN267" s="88"/>
      <c r="GO267" s="104" t="n">
        <f aca="false">C267+2</f>
        <v>41.25</v>
      </c>
      <c r="GP267" s="105" t="n">
        <f aca="false">GO267*20</f>
        <v>825</v>
      </c>
      <c r="GQ267" s="90"/>
      <c r="GR267" s="90"/>
      <c r="GS267" s="90"/>
      <c r="GT267" s="90"/>
      <c r="GU267" s="90"/>
      <c r="GV267" s="90"/>
      <c r="GW267" s="90"/>
      <c r="GX267" s="90"/>
      <c r="GY267" s="90"/>
      <c r="GZ267" s="90"/>
      <c r="HA267" s="88"/>
      <c r="HB267" s="88"/>
      <c r="HC267" s="88"/>
      <c r="HD267" s="88"/>
      <c r="HE267" s="88"/>
    </row>
    <row r="268" customFormat="false" ht="15" hidden="false" customHeight="true" outlineLevel="0" collapsed="false">
      <c r="A268" s="118" t="s">
        <v>827</v>
      </c>
      <c r="B268" s="112" t="s">
        <v>206</v>
      </c>
      <c r="C268" s="93" t="n">
        <v>23.55</v>
      </c>
      <c r="D268" s="116" t="n">
        <f aca="false">C268*20</f>
        <v>471</v>
      </c>
      <c r="E268" s="94"/>
      <c r="F268" s="95" t="n">
        <f aca="false">E268*D268</f>
        <v>0</v>
      </c>
      <c r="G268" s="96" t="s">
        <v>828</v>
      </c>
      <c r="H268" s="64" t="s">
        <v>202</v>
      </c>
      <c r="I268" s="65" t="s">
        <v>203</v>
      </c>
      <c r="J268" s="67"/>
      <c r="K268" s="67"/>
      <c r="L268" s="97"/>
      <c r="M268" s="68"/>
      <c r="N268" s="67"/>
      <c r="O268" s="72"/>
      <c r="P268" s="72"/>
      <c r="Q268" s="68"/>
      <c r="R268" s="72"/>
      <c r="S268" s="72"/>
      <c r="T268" s="72"/>
      <c r="U268" s="72"/>
      <c r="V268" s="72"/>
      <c r="W268" s="72"/>
      <c r="X268" s="72"/>
      <c r="Y268" s="72"/>
      <c r="Z268" s="72"/>
      <c r="AA268" s="72"/>
      <c r="AB268" s="72"/>
      <c r="AC268" s="72"/>
      <c r="AD268" s="72"/>
      <c r="AE268" s="72"/>
      <c r="AF268" s="72"/>
      <c r="AG268" s="72"/>
      <c r="AH268" s="72"/>
      <c r="AI268" s="72"/>
      <c r="AJ268" s="72"/>
      <c r="AK268" s="72"/>
      <c r="AL268" s="72"/>
      <c r="AM268" s="72"/>
      <c r="AN268" s="72"/>
      <c r="AO268" s="72"/>
      <c r="AP268" s="72"/>
      <c r="AQ268" s="72"/>
      <c r="AR268" s="72"/>
      <c r="AS268" s="67"/>
      <c r="AT268" s="67"/>
      <c r="AU268" s="67"/>
      <c r="AV268" s="67"/>
      <c r="AW268" s="67"/>
      <c r="AX268" s="67"/>
      <c r="AY268" s="67"/>
      <c r="AZ268" s="66"/>
      <c r="BA268" s="66"/>
      <c r="BB268" s="66"/>
      <c r="BC268" s="66"/>
      <c r="BD268" s="66"/>
      <c r="BE268" s="68"/>
      <c r="BF268" s="68"/>
      <c r="BG268" s="68"/>
      <c r="BH268" s="68"/>
      <c r="BI268" s="68"/>
      <c r="BJ268" s="68"/>
      <c r="BK268" s="68"/>
      <c r="BL268" s="68"/>
      <c r="BM268" s="68"/>
      <c r="BN268" s="68"/>
      <c r="BO268" s="68"/>
      <c r="BP268" s="68"/>
      <c r="BQ268" s="68"/>
      <c r="BR268" s="68"/>
      <c r="BS268" s="68"/>
      <c r="BT268" s="68"/>
      <c r="BU268" s="68"/>
      <c r="BV268" s="68"/>
      <c r="BW268" s="68"/>
      <c r="BX268" s="68"/>
      <c r="BY268" s="68"/>
      <c r="BZ268" s="68"/>
      <c r="CA268" s="68"/>
      <c r="CB268" s="68"/>
      <c r="CC268" s="68"/>
      <c r="CD268" s="68"/>
      <c r="CE268" s="68"/>
      <c r="CF268" s="68"/>
      <c r="CG268" s="68"/>
      <c r="CH268" s="68"/>
      <c r="CI268" s="68"/>
      <c r="CJ268" s="68"/>
      <c r="CK268" s="68"/>
      <c r="CL268" s="68"/>
      <c r="CM268" s="68"/>
      <c r="CN268" s="68"/>
      <c r="CO268" s="68"/>
      <c r="CP268" s="68"/>
      <c r="CQ268" s="66"/>
      <c r="CR268" s="66"/>
      <c r="CS268" s="66"/>
      <c r="CT268" s="68"/>
      <c r="CV268" s="11"/>
      <c r="CW268" s="15"/>
      <c r="CX268" s="11"/>
      <c r="CY268" s="11"/>
      <c r="CZ268" s="11"/>
      <c r="DA268" s="99" t="s">
        <v>829</v>
      </c>
      <c r="DB268" s="11" t="e">
        <f aca="false">VLOOKUP(DA268,$CT$12:$CU$326,2,0)</f>
        <v>#N/A</v>
      </c>
      <c r="DC268" s="11" t="e">
        <f aca="false">VLOOKUP(DA268,$CT$12:$CV$326,3,0)</f>
        <v>#N/A</v>
      </c>
      <c r="DD268" s="11"/>
      <c r="DE268" s="100" t="n">
        <v>390</v>
      </c>
      <c r="DF268" s="11"/>
      <c r="DG268" s="11"/>
      <c r="DH268" s="11"/>
      <c r="DI268" s="11" t="s">
        <v>830</v>
      </c>
      <c r="DJ268" s="11" t="n">
        <f aca="false">E268</f>
        <v>0</v>
      </c>
      <c r="DK268" s="101" t="n">
        <f aca="false">D268</f>
        <v>471</v>
      </c>
      <c r="DL268" s="11" t="n">
        <f aca="false">DK268*DJ268</f>
        <v>0</v>
      </c>
      <c r="DM268" s="11"/>
      <c r="DN268" s="11" t="n">
        <v>314</v>
      </c>
      <c r="DO268" s="11"/>
      <c r="DP268" s="11"/>
      <c r="DQ268" s="11"/>
      <c r="DR268" s="11"/>
      <c r="DS268" s="11"/>
      <c r="DT268" s="11"/>
      <c r="DU268" s="15"/>
      <c r="DV268" s="15"/>
      <c r="DW268" s="15"/>
      <c r="DX268" s="32"/>
      <c r="DY268" s="32"/>
      <c r="DZ268" s="32"/>
      <c r="EA268" s="32"/>
      <c r="EB268" s="102"/>
      <c r="EC268" s="102"/>
      <c r="ED268" s="102"/>
      <c r="EE268" s="102"/>
      <c r="EF268" s="102"/>
      <c r="EG268" s="88"/>
      <c r="EH268" s="88"/>
      <c r="EI268" s="88"/>
      <c r="EJ268" s="88"/>
      <c r="EK268" s="102"/>
      <c r="EL268" s="102"/>
      <c r="EM268" s="102"/>
      <c r="EN268" s="88"/>
      <c r="EO268" s="88"/>
      <c r="EP268" s="88"/>
      <c r="EQ268" s="88"/>
      <c r="ER268" s="88"/>
      <c r="ES268" s="88"/>
      <c r="ET268" s="88"/>
      <c r="EU268" s="88"/>
      <c r="EV268" s="88"/>
      <c r="EW268" s="88"/>
      <c r="EX268" s="88"/>
      <c r="EY268" s="88"/>
      <c r="EZ268" s="88"/>
      <c r="FA268" s="88"/>
      <c r="FB268" s="88"/>
      <c r="FC268" s="88"/>
      <c r="FD268" s="88"/>
      <c r="FE268" s="88"/>
      <c r="FF268" s="88"/>
      <c r="FG268" s="88"/>
      <c r="FH268" s="88"/>
      <c r="FI268" s="88"/>
      <c r="FJ268" s="88"/>
      <c r="FK268" s="88"/>
      <c r="FL268" s="88"/>
      <c r="FM268" s="88"/>
      <c r="FN268" s="88"/>
      <c r="FO268" s="88"/>
      <c r="FP268" s="88"/>
      <c r="FQ268" s="88"/>
      <c r="FR268" s="88"/>
      <c r="FS268" s="88"/>
      <c r="FT268" s="88"/>
      <c r="FU268" s="88"/>
      <c r="FV268" s="88"/>
      <c r="FW268" s="88"/>
      <c r="FX268" s="88"/>
      <c r="FY268" s="88"/>
      <c r="FZ268" s="88"/>
      <c r="GA268" s="88"/>
      <c r="GB268" s="88"/>
      <c r="GC268" s="88"/>
      <c r="GD268" s="88"/>
      <c r="GE268" s="88"/>
      <c r="GF268" s="88"/>
      <c r="GG268" s="88"/>
      <c r="GH268" s="88"/>
      <c r="GI268" s="88"/>
      <c r="GJ268" s="88"/>
      <c r="GK268" s="88"/>
      <c r="GL268" s="88"/>
      <c r="GM268" s="103"/>
      <c r="GN268" s="88"/>
      <c r="GO268" s="104" t="n">
        <f aca="false">C268+2</f>
        <v>25.55</v>
      </c>
      <c r="GP268" s="105" t="n">
        <f aca="false">GO268*20</f>
        <v>511</v>
      </c>
      <c r="GQ268" s="90"/>
      <c r="GR268" s="90"/>
      <c r="GS268" s="90"/>
      <c r="GT268" s="90"/>
      <c r="GU268" s="90"/>
      <c r="GV268" s="90"/>
      <c r="GW268" s="90"/>
      <c r="GX268" s="90"/>
      <c r="GY268" s="90"/>
      <c r="GZ268" s="90"/>
      <c r="HA268" s="88"/>
      <c r="HB268" s="88"/>
      <c r="HC268" s="88"/>
      <c r="HD268" s="88"/>
      <c r="HE268" s="88"/>
    </row>
    <row r="269" customFormat="false" ht="15" hidden="false" customHeight="false" outlineLevel="0" collapsed="false">
      <c r="A269" s="118" t="s">
        <v>831</v>
      </c>
      <c r="B269" s="112" t="s">
        <v>206</v>
      </c>
      <c r="C269" s="93" t="n">
        <v>34.54</v>
      </c>
      <c r="D269" s="116" t="n">
        <f aca="false">C269*20</f>
        <v>690.8</v>
      </c>
      <c r="E269" s="94"/>
      <c r="F269" s="95" t="n">
        <f aca="false">E269*D269</f>
        <v>0</v>
      </c>
      <c r="G269" s="96" t="s">
        <v>832</v>
      </c>
      <c r="H269" s="64" t="s">
        <v>202</v>
      </c>
      <c r="I269" s="65" t="s">
        <v>203</v>
      </c>
      <c r="J269" s="67"/>
      <c r="K269" s="67"/>
      <c r="L269" s="97"/>
      <c r="M269" s="68"/>
      <c r="N269" s="67"/>
      <c r="O269" s="72"/>
      <c r="P269" s="72"/>
      <c r="Q269" s="68"/>
      <c r="R269" s="72"/>
      <c r="S269" s="72"/>
      <c r="T269" s="72"/>
      <c r="U269" s="72"/>
      <c r="V269" s="72"/>
      <c r="W269" s="72"/>
      <c r="X269" s="72"/>
      <c r="Y269" s="72"/>
      <c r="Z269" s="72"/>
      <c r="AA269" s="72"/>
      <c r="AB269" s="72"/>
      <c r="AC269" s="72"/>
      <c r="AD269" s="72"/>
      <c r="AE269" s="72"/>
      <c r="AF269" s="72"/>
      <c r="AG269" s="72"/>
      <c r="AH269" s="72"/>
      <c r="AI269" s="72"/>
      <c r="AJ269" s="72"/>
      <c r="AK269" s="72"/>
      <c r="AL269" s="72"/>
      <c r="AM269" s="72"/>
      <c r="AN269" s="72"/>
      <c r="AO269" s="72"/>
      <c r="AP269" s="72"/>
      <c r="AQ269" s="72"/>
      <c r="AR269" s="72"/>
      <c r="AS269" s="67"/>
      <c r="AT269" s="67"/>
      <c r="AU269" s="67"/>
      <c r="AV269" s="67"/>
      <c r="AW269" s="67"/>
      <c r="AX269" s="67"/>
      <c r="AY269" s="67"/>
      <c r="AZ269" s="66"/>
      <c r="BA269" s="66"/>
      <c r="BB269" s="66"/>
      <c r="BC269" s="66"/>
      <c r="BD269" s="66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6"/>
      <c r="CR269" s="66"/>
      <c r="CS269" s="66"/>
      <c r="CT269" s="68"/>
      <c r="CV269" s="11"/>
      <c r="CW269" s="15"/>
      <c r="CX269" s="11"/>
      <c r="CY269" s="11"/>
      <c r="CZ269" s="11"/>
      <c r="DA269" s="99"/>
      <c r="DB269" s="11" t="e">
        <f aca="false">VLOOKUP(DA269,$CT$12:$CU$326,2,0)</f>
        <v>#N/A</v>
      </c>
      <c r="DC269" s="11" t="e">
        <f aca="false">VLOOKUP(DA269,$CT$12:$CV$326,3,0)</f>
        <v>#N/A</v>
      </c>
      <c r="DD269" s="11"/>
      <c r="DE269" s="100"/>
      <c r="DF269" s="11"/>
      <c r="DG269" s="11"/>
      <c r="DH269" s="11"/>
      <c r="DI269" s="11" t="s">
        <v>833</v>
      </c>
      <c r="DJ269" s="11" t="n">
        <f aca="false">E269</f>
        <v>0</v>
      </c>
      <c r="DK269" s="101" t="n">
        <f aca="false">D269</f>
        <v>690.8</v>
      </c>
      <c r="DL269" s="11" t="n">
        <f aca="false">DK269*DJ269</f>
        <v>0</v>
      </c>
      <c r="DM269" s="11"/>
      <c r="DN269" s="11" t="n">
        <v>315</v>
      </c>
      <c r="DO269" s="11"/>
      <c r="DP269" s="11"/>
      <c r="DQ269" s="11"/>
      <c r="DR269" s="11"/>
      <c r="DS269" s="11"/>
      <c r="DT269" s="11"/>
      <c r="DU269" s="15"/>
      <c r="DV269" s="15"/>
      <c r="DW269" s="15"/>
      <c r="DX269" s="32"/>
      <c r="DY269" s="32"/>
      <c r="DZ269" s="32"/>
      <c r="EA269" s="32"/>
      <c r="EB269" s="102"/>
      <c r="EC269" s="102"/>
      <c r="ED269" s="102"/>
      <c r="EE269" s="102"/>
      <c r="EF269" s="102"/>
      <c r="EG269" s="88"/>
      <c r="EH269" s="88"/>
      <c r="EI269" s="88"/>
      <c r="EJ269" s="88"/>
      <c r="EK269" s="102"/>
      <c r="EL269" s="102"/>
      <c r="EM269" s="102"/>
      <c r="EN269" s="88"/>
      <c r="EO269" s="88"/>
      <c r="EP269" s="88"/>
      <c r="EQ269" s="88"/>
      <c r="ER269" s="88"/>
      <c r="ES269" s="88"/>
      <c r="ET269" s="88"/>
      <c r="EU269" s="88"/>
      <c r="EV269" s="88"/>
      <c r="EW269" s="88"/>
      <c r="EX269" s="88"/>
      <c r="EY269" s="88"/>
      <c r="EZ269" s="88"/>
      <c r="FA269" s="88"/>
      <c r="FB269" s="88"/>
      <c r="FC269" s="88"/>
      <c r="FD269" s="88"/>
      <c r="FE269" s="88"/>
      <c r="FF269" s="88"/>
      <c r="FG269" s="88"/>
      <c r="FH269" s="88"/>
      <c r="FI269" s="88"/>
      <c r="FJ269" s="88"/>
      <c r="FK269" s="88"/>
      <c r="FL269" s="88"/>
      <c r="FM269" s="88"/>
      <c r="FN269" s="88"/>
      <c r="FO269" s="88"/>
      <c r="FP269" s="88"/>
      <c r="FQ269" s="88"/>
      <c r="FR269" s="88"/>
      <c r="FS269" s="88"/>
      <c r="FT269" s="88"/>
      <c r="FU269" s="88"/>
      <c r="FV269" s="88"/>
      <c r="FW269" s="88"/>
      <c r="FX269" s="88"/>
      <c r="FY269" s="88"/>
      <c r="FZ269" s="88"/>
      <c r="GA269" s="88"/>
      <c r="GB269" s="88"/>
      <c r="GC269" s="88"/>
      <c r="GD269" s="88"/>
      <c r="GE269" s="88"/>
      <c r="GF269" s="88"/>
      <c r="GG269" s="88"/>
      <c r="GH269" s="88"/>
      <c r="GI269" s="88"/>
      <c r="GJ269" s="88"/>
      <c r="GK269" s="88"/>
      <c r="GL269" s="88"/>
      <c r="GM269" s="103"/>
      <c r="GN269" s="88"/>
      <c r="GO269" s="104" t="n">
        <f aca="false">C269+2</f>
        <v>36.54</v>
      </c>
      <c r="GP269" s="105" t="n">
        <f aca="false">GO269*20</f>
        <v>730.8</v>
      </c>
      <c r="GQ269" s="90"/>
      <c r="GR269" s="90"/>
      <c r="GS269" s="90"/>
      <c r="GT269" s="90"/>
      <c r="GU269" s="90"/>
      <c r="GV269" s="90"/>
      <c r="GW269" s="90"/>
      <c r="GX269" s="90"/>
      <c r="GY269" s="90"/>
      <c r="GZ269" s="90"/>
      <c r="HA269" s="88"/>
      <c r="HB269" s="88"/>
      <c r="HC269" s="88"/>
      <c r="HD269" s="88"/>
      <c r="HE269" s="88"/>
    </row>
    <row r="270" customFormat="false" ht="15" hidden="false" customHeight="true" outlineLevel="0" collapsed="false">
      <c r="A270" s="118" t="s">
        <v>834</v>
      </c>
      <c r="B270" s="112" t="s">
        <v>206</v>
      </c>
      <c r="C270" s="93" t="n">
        <v>47.1</v>
      </c>
      <c r="D270" s="116" t="n">
        <f aca="false">C270*20</f>
        <v>942</v>
      </c>
      <c r="E270" s="94"/>
      <c r="F270" s="95" t="n">
        <f aca="false">E270*D270</f>
        <v>0</v>
      </c>
      <c r="G270" s="96" t="s">
        <v>835</v>
      </c>
      <c r="H270" s="64" t="s">
        <v>202</v>
      </c>
      <c r="I270" s="65" t="s">
        <v>203</v>
      </c>
      <c r="J270" s="67"/>
      <c r="K270" s="67"/>
      <c r="L270" s="97"/>
      <c r="M270" s="68"/>
      <c r="N270" s="67"/>
      <c r="O270" s="72"/>
      <c r="P270" s="72"/>
      <c r="Q270" s="68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  <c r="AE270" s="72"/>
      <c r="AF270" s="72"/>
      <c r="AG270" s="72"/>
      <c r="AH270" s="72"/>
      <c r="AI270" s="72"/>
      <c r="AJ270" s="72"/>
      <c r="AK270" s="72"/>
      <c r="AL270" s="72"/>
      <c r="AM270" s="72"/>
      <c r="AN270" s="72"/>
      <c r="AO270" s="72"/>
      <c r="AP270" s="72"/>
      <c r="AQ270" s="72"/>
      <c r="AR270" s="72"/>
      <c r="AS270" s="67"/>
      <c r="AT270" s="67"/>
      <c r="AU270" s="67"/>
      <c r="AV270" s="67"/>
      <c r="AW270" s="67"/>
      <c r="AX270" s="67"/>
      <c r="AY270" s="67"/>
      <c r="AZ270" s="66"/>
      <c r="BA270" s="66"/>
      <c r="BB270" s="66"/>
      <c r="BC270" s="66"/>
      <c r="BD270" s="66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6"/>
      <c r="CR270" s="66"/>
      <c r="CS270" s="66"/>
      <c r="CT270" s="68"/>
      <c r="CV270" s="11"/>
      <c r="CW270" s="15"/>
      <c r="CX270" s="11"/>
      <c r="CY270" s="11"/>
      <c r="CZ270" s="11"/>
      <c r="DA270" s="99" t="s">
        <v>836</v>
      </c>
      <c r="DB270" s="11" t="e">
        <f aca="false">VLOOKUP(DA270,$CT$12:$CU$326,2,0)</f>
        <v>#N/A</v>
      </c>
      <c r="DC270" s="11" t="e">
        <f aca="false">VLOOKUP(DA270,$CT$12:$CV$326,3,0)</f>
        <v>#N/A</v>
      </c>
      <c r="DD270" s="11"/>
      <c r="DE270" s="100" t="n">
        <v>780</v>
      </c>
      <c r="DF270" s="11"/>
      <c r="DG270" s="11"/>
      <c r="DH270" s="11"/>
      <c r="DI270" s="11" t="s">
        <v>837</v>
      </c>
      <c r="DJ270" s="11" t="n">
        <f aca="false">E270</f>
        <v>0</v>
      </c>
      <c r="DK270" s="101" t="n">
        <f aca="false">D270</f>
        <v>942</v>
      </c>
      <c r="DL270" s="11" t="n">
        <f aca="false">DK270*DJ270</f>
        <v>0</v>
      </c>
      <c r="DM270" s="11"/>
      <c r="DN270" s="11" t="n">
        <v>316</v>
      </c>
      <c r="DO270" s="11"/>
      <c r="DP270" s="11"/>
      <c r="DQ270" s="11"/>
      <c r="DR270" s="11"/>
      <c r="DS270" s="11"/>
      <c r="DT270" s="11"/>
      <c r="DU270" s="15"/>
      <c r="DV270" s="15"/>
      <c r="DW270" s="15"/>
      <c r="DX270" s="32"/>
      <c r="DY270" s="32"/>
      <c r="DZ270" s="32"/>
      <c r="EA270" s="32"/>
      <c r="EB270" s="102"/>
      <c r="EC270" s="102"/>
      <c r="ED270" s="102"/>
      <c r="EE270" s="102"/>
      <c r="EF270" s="102"/>
      <c r="EG270" s="88"/>
      <c r="EH270" s="88"/>
      <c r="EI270" s="88"/>
      <c r="EJ270" s="88"/>
      <c r="EK270" s="102"/>
      <c r="EL270" s="102"/>
      <c r="EM270" s="102"/>
      <c r="EN270" s="88"/>
      <c r="EO270" s="88"/>
      <c r="EP270" s="88"/>
      <c r="EQ270" s="88"/>
      <c r="ER270" s="88"/>
      <c r="ES270" s="88"/>
      <c r="ET270" s="88"/>
      <c r="EU270" s="88"/>
      <c r="EV270" s="88"/>
      <c r="EW270" s="88"/>
      <c r="EX270" s="88"/>
      <c r="EY270" s="88"/>
      <c r="EZ270" s="88"/>
      <c r="FA270" s="88"/>
      <c r="FB270" s="88"/>
      <c r="FC270" s="88"/>
      <c r="FD270" s="88"/>
      <c r="FE270" s="88"/>
      <c r="FF270" s="88"/>
      <c r="FG270" s="88"/>
      <c r="FH270" s="88"/>
      <c r="FI270" s="88"/>
      <c r="FJ270" s="88"/>
      <c r="FK270" s="88"/>
      <c r="FL270" s="88"/>
      <c r="FM270" s="88"/>
      <c r="FN270" s="88"/>
      <c r="FO270" s="88"/>
      <c r="FP270" s="88"/>
      <c r="FQ270" s="88"/>
      <c r="FR270" s="88"/>
      <c r="FS270" s="88"/>
      <c r="FT270" s="88"/>
      <c r="FU270" s="88"/>
      <c r="FV270" s="88"/>
      <c r="FW270" s="88"/>
      <c r="FX270" s="88"/>
      <c r="FY270" s="88"/>
      <c r="FZ270" s="88"/>
      <c r="GA270" s="88"/>
      <c r="GB270" s="88"/>
      <c r="GC270" s="88"/>
      <c r="GD270" s="88"/>
      <c r="GE270" s="88"/>
      <c r="GF270" s="88"/>
      <c r="GG270" s="88"/>
      <c r="GH270" s="88"/>
      <c r="GI270" s="88"/>
      <c r="GJ270" s="88"/>
      <c r="GK270" s="88"/>
      <c r="GL270" s="88"/>
      <c r="GM270" s="103"/>
      <c r="GN270" s="88"/>
      <c r="GO270" s="104" t="n">
        <f aca="false">C270+2</f>
        <v>49.1</v>
      </c>
      <c r="GP270" s="105" t="n">
        <f aca="false">GO270*20</f>
        <v>982</v>
      </c>
      <c r="GQ270" s="90"/>
      <c r="GR270" s="90"/>
      <c r="GS270" s="90"/>
      <c r="GT270" s="90"/>
      <c r="GU270" s="90"/>
      <c r="GV270" s="90"/>
      <c r="GW270" s="90"/>
      <c r="GX270" s="90"/>
      <c r="GY270" s="90"/>
      <c r="GZ270" s="90"/>
      <c r="HA270" s="88"/>
      <c r="HB270" s="88"/>
      <c r="HC270" s="88"/>
      <c r="HD270" s="88"/>
      <c r="HE270" s="88"/>
    </row>
    <row r="271" customFormat="false" ht="15" hidden="false" customHeight="true" outlineLevel="0" collapsed="false">
      <c r="A271" s="118" t="s">
        <v>838</v>
      </c>
      <c r="B271" s="112" t="s">
        <v>206</v>
      </c>
      <c r="C271" s="93" t="n">
        <v>39.25</v>
      </c>
      <c r="D271" s="116" t="n">
        <f aca="false">C271*20</f>
        <v>785</v>
      </c>
      <c r="E271" s="95"/>
      <c r="F271" s="95" t="n">
        <f aca="false">E271*D271</f>
        <v>0</v>
      </c>
      <c r="G271" s="96" t="s">
        <v>839</v>
      </c>
      <c r="H271" s="64" t="s">
        <v>202</v>
      </c>
      <c r="I271" s="65" t="s">
        <v>203</v>
      </c>
      <c r="J271" s="67"/>
      <c r="K271" s="67"/>
      <c r="L271" s="97"/>
      <c r="M271" s="67"/>
      <c r="N271" s="67"/>
      <c r="O271" s="67"/>
      <c r="P271" s="67"/>
      <c r="Q271" s="66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72"/>
      <c r="BF271" s="72"/>
      <c r="BG271" s="72"/>
      <c r="BH271" s="72"/>
      <c r="BI271" s="72"/>
      <c r="BJ271" s="72"/>
      <c r="BK271" s="72"/>
      <c r="BL271" s="72"/>
      <c r="BM271" s="72"/>
      <c r="BN271" s="72"/>
      <c r="BO271" s="72"/>
      <c r="BP271" s="72"/>
      <c r="BQ271" s="72"/>
      <c r="BR271" s="72"/>
      <c r="BS271" s="72"/>
      <c r="BT271" s="72"/>
      <c r="BU271" s="72"/>
      <c r="BV271" s="72"/>
      <c r="BW271" s="68"/>
      <c r="BX271" s="68"/>
      <c r="BY271" s="68"/>
      <c r="BZ271" s="68"/>
      <c r="CA271" s="68"/>
      <c r="CB271" s="68"/>
      <c r="CC271" s="68"/>
      <c r="CD271" s="68"/>
      <c r="CE271" s="68"/>
      <c r="CF271" s="68"/>
      <c r="CG271" s="68"/>
      <c r="CH271" s="68"/>
      <c r="CI271" s="68"/>
      <c r="CJ271" s="68"/>
      <c r="CK271" s="68"/>
      <c r="CL271" s="68"/>
      <c r="CM271" s="68"/>
      <c r="CN271" s="68"/>
      <c r="CO271" s="68"/>
      <c r="CP271" s="68"/>
      <c r="CQ271" s="66"/>
      <c r="CR271" s="66"/>
      <c r="CS271" s="66"/>
      <c r="CT271" s="150"/>
      <c r="CU271" s="151"/>
      <c r="CV271" s="151"/>
      <c r="CW271" s="107"/>
      <c r="CX271" s="108"/>
      <c r="CY271" s="108"/>
      <c r="CZ271" s="108"/>
      <c r="DA271" s="99" t="s">
        <v>838</v>
      </c>
      <c r="DB271" s="11" t="e">
        <f aca="false">VLOOKUP(DA271,$CT$12:$CU$326,2,0)</f>
        <v>#N/A</v>
      </c>
      <c r="DC271" s="11" t="e">
        <f aca="false">VLOOKUP(DA271,$CT$12:$CV$326,3,0)</f>
        <v>#N/A</v>
      </c>
      <c r="DD271" s="11"/>
      <c r="DE271" s="100" t="n">
        <v>650</v>
      </c>
      <c r="DF271" s="122"/>
      <c r="DG271" s="122"/>
      <c r="DH271" s="122"/>
      <c r="DI271" s="108" t="s">
        <v>840</v>
      </c>
      <c r="DJ271" s="108" t="n">
        <f aca="false">E271</f>
        <v>0</v>
      </c>
      <c r="DK271" s="108" t="n">
        <f aca="false">D271</f>
        <v>785</v>
      </c>
      <c r="DL271" s="108" t="n">
        <f aca="false">DK271*DJ271</f>
        <v>0</v>
      </c>
      <c r="DM271" s="108"/>
      <c r="DN271" s="11" t="n">
        <v>317</v>
      </c>
      <c r="DO271" s="108"/>
      <c r="DP271" s="108"/>
      <c r="DQ271" s="108"/>
      <c r="DR271" s="88"/>
      <c r="DS271" s="88"/>
      <c r="DT271" s="88"/>
      <c r="DU271" s="90"/>
      <c r="DV271" s="90"/>
      <c r="DW271" s="90"/>
      <c r="DX271" s="102"/>
      <c r="DY271" s="102"/>
      <c r="DZ271" s="102"/>
      <c r="EA271" s="102"/>
      <c r="EB271" s="102"/>
      <c r="EC271" s="102"/>
      <c r="ED271" s="102"/>
      <c r="EE271" s="102"/>
      <c r="EF271" s="102"/>
      <c r="EG271" s="88"/>
      <c r="EH271" s="88"/>
      <c r="EI271" s="88"/>
      <c r="EJ271" s="88"/>
      <c r="EK271" s="102"/>
      <c r="EL271" s="102"/>
      <c r="EM271" s="102"/>
      <c r="EN271" s="88"/>
      <c r="EO271" s="88"/>
      <c r="EP271" s="88"/>
      <c r="EQ271" s="88"/>
      <c r="ER271" s="88"/>
      <c r="ES271" s="88"/>
      <c r="ET271" s="88"/>
      <c r="EU271" s="88"/>
      <c r="EV271" s="88"/>
      <c r="EW271" s="88"/>
      <c r="EX271" s="88"/>
      <c r="EY271" s="88"/>
      <c r="EZ271" s="88"/>
      <c r="FA271" s="88"/>
      <c r="FB271" s="88"/>
      <c r="FC271" s="88"/>
      <c r="FD271" s="88"/>
      <c r="FE271" s="88"/>
      <c r="FF271" s="88"/>
      <c r="FG271" s="88"/>
      <c r="FH271" s="88"/>
      <c r="FI271" s="88"/>
      <c r="FJ271" s="88"/>
      <c r="FK271" s="88"/>
      <c r="FL271" s="88"/>
      <c r="FM271" s="88"/>
      <c r="FN271" s="88"/>
      <c r="FO271" s="88"/>
      <c r="FP271" s="88"/>
      <c r="FQ271" s="88"/>
      <c r="FR271" s="88"/>
      <c r="FS271" s="88"/>
      <c r="FT271" s="88"/>
      <c r="FU271" s="88"/>
      <c r="FV271" s="88"/>
      <c r="FW271" s="88"/>
      <c r="FX271" s="88"/>
      <c r="FY271" s="88"/>
      <c r="FZ271" s="88"/>
      <c r="GA271" s="88"/>
      <c r="GB271" s="88"/>
      <c r="GC271" s="88"/>
      <c r="GD271" s="88"/>
      <c r="GE271" s="88"/>
      <c r="GF271" s="88"/>
      <c r="GG271" s="88"/>
      <c r="GH271" s="88"/>
      <c r="GI271" s="88"/>
      <c r="GJ271" s="88"/>
      <c r="GK271" s="88"/>
      <c r="GL271" s="88"/>
      <c r="GM271" s="88"/>
      <c r="GN271" s="88"/>
      <c r="GO271" s="104" t="n">
        <f aca="false">C271+2</f>
        <v>41.25</v>
      </c>
      <c r="GP271" s="105" t="n">
        <f aca="false">GO271*20</f>
        <v>825</v>
      </c>
      <c r="GQ271" s="90"/>
      <c r="GR271" s="90"/>
      <c r="GS271" s="176"/>
      <c r="GT271" s="176"/>
      <c r="GU271" s="88"/>
      <c r="GV271" s="88"/>
      <c r="GW271" s="88"/>
      <c r="GX271" s="103" t="n">
        <f aca="false">C271+1</f>
        <v>40.25</v>
      </c>
      <c r="GY271" s="103" t="n">
        <f aca="false">GX271*20</f>
        <v>805</v>
      </c>
      <c r="GZ271" s="88"/>
      <c r="HA271" s="90"/>
      <c r="HB271" s="90"/>
      <c r="HC271" s="90"/>
      <c r="HD271" s="90"/>
      <c r="HE271" s="90"/>
      <c r="HF271" s="90"/>
      <c r="HG271" s="90"/>
      <c r="HH271" s="90"/>
      <c r="HI271" s="90"/>
      <c r="HJ271" s="102"/>
      <c r="HK271" s="102"/>
      <c r="HL271" s="88"/>
      <c r="HM271" s="136" t="n">
        <v>16</v>
      </c>
      <c r="HN271" s="136" t="n">
        <v>320</v>
      </c>
      <c r="HO271" s="90"/>
      <c r="HP271" s="90"/>
      <c r="HQ271" s="90"/>
      <c r="HR271" s="90"/>
      <c r="HS271" s="90"/>
      <c r="HT271" s="90"/>
      <c r="HU271" s="90"/>
      <c r="HV271" s="90"/>
      <c r="HW271" s="90"/>
      <c r="HX271" s="90"/>
      <c r="HY271" s="90"/>
      <c r="HZ271" s="90"/>
      <c r="IA271" s="90"/>
      <c r="IB271" s="90"/>
      <c r="IC271" s="90"/>
      <c r="ID271" s="90"/>
      <c r="IE271" s="90"/>
      <c r="IF271" s="90"/>
      <c r="IG271" s="90"/>
      <c r="IH271" s="90"/>
      <c r="II271" s="90"/>
      <c r="IJ271" s="90"/>
      <c r="IK271" s="90"/>
      <c r="IL271" s="90"/>
      <c r="IM271" s="90"/>
      <c r="IN271" s="90"/>
      <c r="IO271" s="90"/>
      <c r="IP271" s="90"/>
      <c r="IQ271" s="90"/>
      <c r="IR271" s="90"/>
      <c r="IS271" s="90"/>
      <c r="IT271" s="90"/>
      <c r="IU271" s="90"/>
      <c r="IV271" s="90"/>
      <c r="IW271" s="90"/>
      <c r="IX271" s="90"/>
    </row>
    <row r="272" customFormat="false" ht="15" hidden="false" customHeight="true" outlineLevel="0" collapsed="false">
      <c r="A272" s="118" t="s">
        <v>841</v>
      </c>
      <c r="B272" s="112" t="s">
        <v>424</v>
      </c>
      <c r="C272" s="93" t="n">
        <v>94.2</v>
      </c>
      <c r="D272" s="116" t="n">
        <f aca="false">C272*20</f>
        <v>1884</v>
      </c>
      <c r="E272" s="94"/>
      <c r="F272" s="95" t="n">
        <f aca="false">E272*D272</f>
        <v>0</v>
      </c>
      <c r="G272" s="96" t="s">
        <v>842</v>
      </c>
      <c r="H272" s="64" t="s">
        <v>202</v>
      </c>
      <c r="I272" s="65" t="s">
        <v>203</v>
      </c>
      <c r="J272" s="67"/>
      <c r="K272" s="67"/>
      <c r="L272" s="97"/>
      <c r="M272" s="68"/>
      <c r="N272" s="67"/>
      <c r="O272" s="72"/>
      <c r="P272" s="72"/>
      <c r="Q272" s="68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  <c r="AH272" s="72"/>
      <c r="AI272" s="72"/>
      <c r="AJ272" s="72"/>
      <c r="AK272" s="72"/>
      <c r="AL272" s="72"/>
      <c r="AM272" s="72"/>
      <c r="AN272" s="72"/>
      <c r="AO272" s="72"/>
      <c r="AP272" s="72"/>
      <c r="AQ272" s="72"/>
      <c r="AR272" s="72"/>
      <c r="AS272" s="67"/>
      <c r="AT272" s="67"/>
      <c r="AU272" s="67"/>
      <c r="AV272" s="67"/>
      <c r="AW272" s="67"/>
      <c r="AX272" s="67"/>
      <c r="AY272" s="67"/>
      <c r="AZ272" s="66"/>
      <c r="BA272" s="66"/>
      <c r="BB272" s="66"/>
      <c r="BC272" s="66"/>
      <c r="BD272" s="66"/>
      <c r="BE272" s="68"/>
      <c r="BF272" s="68"/>
      <c r="BG272" s="68"/>
      <c r="BH272" s="68"/>
      <c r="BI272" s="68"/>
      <c r="BJ272" s="68"/>
      <c r="BK272" s="68"/>
      <c r="BL272" s="68"/>
      <c r="BM272" s="68"/>
      <c r="BN272" s="68"/>
      <c r="BO272" s="68"/>
      <c r="BP272" s="68"/>
      <c r="BQ272" s="68"/>
      <c r="BR272" s="68"/>
      <c r="BS272" s="68"/>
      <c r="BT272" s="68"/>
      <c r="BU272" s="68"/>
      <c r="BV272" s="68"/>
      <c r="BW272" s="68"/>
      <c r="BX272" s="68"/>
      <c r="BY272" s="68"/>
      <c r="BZ272" s="68"/>
      <c r="CA272" s="68"/>
      <c r="CB272" s="68"/>
      <c r="CC272" s="68"/>
      <c r="CD272" s="68"/>
      <c r="CE272" s="68"/>
      <c r="CF272" s="68"/>
      <c r="CG272" s="68"/>
      <c r="CH272" s="68"/>
      <c r="CI272" s="68"/>
      <c r="CJ272" s="68"/>
      <c r="CK272" s="68"/>
      <c r="CL272" s="68"/>
      <c r="CM272" s="68"/>
      <c r="CN272" s="68"/>
      <c r="CO272" s="68"/>
      <c r="CP272" s="68"/>
      <c r="CQ272" s="66"/>
      <c r="CR272" s="66"/>
      <c r="CS272" s="66"/>
      <c r="CT272" s="68"/>
      <c r="CV272" s="11"/>
      <c r="CW272" s="15"/>
      <c r="CX272" s="11"/>
      <c r="CY272" s="11"/>
      <c r="CZ272" s="11"/>
      <c r="DA272" s="99"/>
      <c r="DB272" s="11" t="e">
        <f aca="false">VLOOKUP(DA272,$CT$12:$CU$326,2,0)</f>
        <v>#N/A</v>
      </c>
      <c r="DC272" s="11" t="e">
        <f aca="false">VLOOKUP(DA272,$CT$12:$CV$326,3,0)</f>
        <v>#N/A</v>
      </c>
      <c r="DD272" s="108"/>
      <c r="DE272" s="100"/>
      <c r="DF272" s="11"/>
      <c r="DG272" s="11"/>
      <c r="DH272" s="11"/>
      <c r="DI272" s="11" t="s">
        <v>843</v>
      </c>
      <c r="DJ272" s="11" t="n">
        <f aca="false">E272</f>
        <v>0</v>
      </c>
      <c r="DK272" s="101" t="n">
        <f aca="false">D272</f>
        <v>1884</v>
      </c>
      <c r="DL272" s="11" t="n">
        <f aca="false">DK272*DJ272</f>
        <v>0</v>
      </c>
      <c r="DM272" s="11"/>
      <c r="DN272" s="11" t="n">
        <v>318</v>
      </c>
      <c r="DO272" s="11"/>
      <c r="DP272" s="11"/>
      <c r="DQ272" s="11"/>
      <c r="DR272" s="11"/>
      <c r="DS272" s="11"/>
      <c r="DT272" s="11"/>
      <c r="DU272" s="15"/>
      <c r="DV272" s="15"/>
      <c r="DW272" s="15"/>
      <c r="DX272" s="32"/>
      <c r="DY272" s="32"/>
      <c r="DZ272" s="32"/>
      <c r="EA272" s="32"/>
      <c r="EB272" s="102"/>
      <c r="EC272" s="102"/>
      <c r="ED272" s="102"/>
      <c r="EE272" s="102"/>
      <c r="EF272" s="102"/>
      <c r="EG272" s="88"/>
      <c r="EH272" s="88"/>
      <c r="EI272" s="88"/>
      <c r="EJ272" s="88"/>
      <c r="EK272" s="102"/>
      <c r="EL272" s="102"/>
      <c r="EM272" s="102"/>
      <c r="EN272" s="88"/>
      <c r="EO272" s="88"/>
      <c r="EP272" s="88"/>
      <c r="EQ272" s="88"/>
      <c r="ER272" s="88"/>
      <c r="ES272" s="88"/>
      <c r="ET272" s="88"/>
      <c r="EU272" s="88"/>
      <c r="EV272" s="88"/>
      <c r="EW272" s="88"/>
      <c r="EX272" s="88"/>
      <c r="EY272" s="88"/>
      <c r="EZ272" s="88"/>
      <c r="FA272" s="88"/>
      <c r="FB272" s="88"/>
      <c r="FC272" s="88"/>
      <c r="FD272" s="88"/>
      <c r="FE272" s="88"/>
      <c r="FF272" s="88"/>
      <c r="FG272" s="88"/>
      <c r="FH272" s="88"/>
      <c r="FI272" s="88"/>
      <c r="FJ272" s="88"/>
      <c r="FK272" s="88"/>
      <c r="FL272" s="88"/>
      <c r="FM272" s="88"/>
      <c r="FN272" s="88"/>
      <c r="FO272" s="88"/>
      <c r="FP272" s="88"/>
      <c r="FQ272" s="88"/>
      <c r="FR272" s="88"/>
      <c r="FS272" s="88"/>
      <c r="FT272" s="88"/>
      <c r="FU272" s="88"/>
      <c r="FV272" s="88"/>
      <c r="FW272" s="88"/>
      <c r="FX272" s="88"/>
      <c r="FY272" s="88"/>
      <c r="FZ272" s="88"/>
      <c r="GA272" s="88"/>
      <c r="GB272" s="88"/>
      <c r="GC272" s="88"/>
      <c r="GD272" s="88"/>
      <c r="GE272" s="88"/>
      <c r="GF272" s="88"/>
      <c r="GG272" s="88"/>
      <c r="GH272" s="88"/>
      <c r="GI272" s="88"/>
      <c r="GJ272" s="88"/>
      <c r="GK272" s="88"/>
      <c r="GL272" s="88"/>
      <c r="GM272" s="103"/>
      <c r="GN272" s="88"/>
      <c r="GO272" s="104" t="n">
        <f aca="false">C272+2</f>
        <v>96.2</v>
      </c>
      <c r="GP272" s="105" t="n">
        <f aca="false">GO272*20</f>
        <v>1924</v>
      </c>
      <c r="GQ272" s="90"/>
      <c r="GR272" s="90"/>
      <c r="GS272" s="90"/>
      <c r="GT272" s="90"/>
      <c r="GU272" s="90"/>
      <c r="GV272" s="90"/>
      <c r="GW272" s="90"/>
      <c r="GX272" s="90"/>
      <c r="GY272" s="90"/>
      <c r="GZ272" s="90"/>
      <c r="HA272" s="88"/>
      <c r="HB272" s="88"/>
      <c r="HC272" s="88"/>
      <c r="HD272" s="88"/>
      <c r="HE272" s="88"/>
    </row>
    <row r="273" customFormat="false" ht="15" hidden="false" customHeight="true" outlineLevel="0" collapsed="false">
      <c r="A273" s="118" t="s">
        <v>844</v>
      </c>
      <c r="B273" s="112" t="s">
        <v>424</v>
      </c>
      <c r="C273" s="93" t="n">
        <v>133.45</v>
      </c>
      <c r="D273" s="116" t="n">
        <f aca="false">C273*20</f>
        <v>2669</v>
      </c>
      <c r="E273" s="94"/>
      <c r="F273" s="95" t="n">
        <f aca="false">E273*D273</f>
        <v>0</v>
      </c>
      <c r="G273" s="114" t="s">
        <v>845</v>
      </c>
      <c r="H273" s="64" t="s">
        <v>202</v>
      </c>
      <c r="I273" s="65" t="s">
        <v>203</v>
      </c>
      <c r="J273" s="67"/>
      <c r="K273" s="67"/>
      <c r="L273" s="97"/>
      <c r="M273" s="68"/>
      <c r="N273" s="67"/>
      <c r="O273" s="72"/>
      <c r="P273" s="72"/>
      <c r="Q273" s="68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  <c r="AE273" s="72"/>
      <c r="AF273" s="72"/>
      <c r="AG273" s="72"/>
      <c r="AH273" s="72"/>
      <c r="AI273" s="72"/>
      <c r="AJ273" s="72"/>
      <c r="AK273" s="72"/>
      <c r="AL273" s="72"/>
      <c r="AM273" s="72"/>
      <c r="AN273" s="72"/>
      <c r="AO273" s="72"/>
      <c r="AP273" s="72"/>
      <c r="AQ273" s="72"/>
      <c r="AR273" s="72"/>
      <c r="AS273" s="67"/>
      <c r="AT273" s="67"/>
      <c r="AU273" s="67"/>
      <c r="AV273" s="67"/>
      <c r="AW273" s="67"/>
      <c r="AX273" s="67"/>
      <c r="AY273" s="67"/>
      <c r="AZ273" s="66"/>
      <c r="BA273" s="66"/>
      <c r="BB273" s="66"/>
      <c r="BC273" s="66"/>
      <c r="BD273" s="66"/>
      <c r="BE273" s="68"/>
      <c r="BF273" s="68"/>
      <c r="BG273" s="68"/>
      <c r="BH273" s="68"/>
      <c r="BI273" s="68"/>
      <c r="BJ273" s="68"/>
      <c r="BK273" s="68"/>
      <c r="BL273" s="68"/>
      <c r="BM273" s="68"/>
      <c r="BN273" s="68"/>
      <c r="BO273" s="68"/>
      <c r="BP273" s="68"/>
      <c r="BQ273" s="68"/>
      <c r="BR273" s="68"/>
      <c r="BS273" s="68"/>
      <c r="BT273" s="68"/>
      <c r="BU273" s="68"/>
      <c r="BV273" s="68"/>
      <c r="BW273" s="68"/>
      <c r="BX273" s="68"/>
      <c r="BY273" s="68"/>
      <c r="BZ273" s="68"/>
      <c r="CA273" s="68"/>
      <c r="CB273" s="68"/>
      <c r="CC273" s="68"/>
      <c r="CD273" s="68"/>
      <c r="CE273" s="68"/>
      <c r="CF273" s="68"/>
      <c r="CG273" s="68"/>
      <c r="CH273" s="68"/>
      <c r="CI273" s="68"/>
      <c r="CJ273" s="68"/>
      <c r="CK273" s="68"/>
      <c r="CL273" s="68"/>
      <c r="CM273" s="68"/>
      <c r="CN273" s="68"/>
      <c r="CO273" s="68"/>
      <c r="CP273" s="68"/>
      <c r="CQ273" s="66"/>
      <c r="CR273" s="66"/>
      <c r="CS273" s="66"/>
      <c r="CT273" s="68"/>
      <c r="CV273" s="11"/>
      <c r="CW273" s="15"/>
      <c r="CX273" s="11"/>
      <c r="CY273" s="11"/>
      <c r="CZ273" s="11"/>
      <c r="DA273" s="99" t="s">
        <v>846</v>
      </c>
      <c r="DB273" s="11" t="e">
        <f aca="false">VLOOKUP(DA273,$CT$12:$CU$326,2,0)</f>
        <v>#N/A</v>
      </c>
      <c r="DC273" s="11" t="e">
        <f aca="false">VLOOKUP(DA273,$CT$12:$CV$326,3,0)</f>
        <v>#N/A</v>
      </c>
      <c r="DD273" s="11"/>
      <c r="DE273" s="100" t="n">
        <v>2210</v>
      </c>
      <c r="DF273" s="11"/>
      <c r="DG273" s="11"/>
      <c r="DH273" s="11"/>
      <c r="DI273" s="11" t="s">
        <v>847</v>
      </c>
      <c r="DJ273" s="11" t="n">
        <f aca="false">E273</f>
        <v>0</v>
      </c>
      <c r="DK273" s="101" t="n">
        <f aca="false">D273</f>
        <v>2669</v>
      </c>
      <c r="DL273" s="11" t="n">
        <f aca="false">DK273*DJ273</f>
        <v>0</v>
      </c>
      <c r="DM273" s="11"/>
      <c r="DN273" s="11" t="n">
        <v>319</v>
      </c>
      <c r="DO273" s="11"/>
      <c r="DP273" s="11"/>
      <c r="DQ273" s="11"/>
      <c r="DR273" s="11"/>
      <c r="DS273" s="11"/>
      <c r="DT273" s="11"/>
      <c r="DU273" s="15"/>
      <c r="DV273" s="15"/>
      <c r="DW273" s="15"/>
      <c r="DX273" s="32"/>
      <c r="DY273" s="32"/>
      <c r="DZ273" s="32"/>
      <c r="EA273" s="32"/>
      <c r="EB273" s="102"/>
      <c r="EC273" s="102"/>
      <c r="ED273" s="102"/>
      <c r="EE273" s="102"/>
      <c r="EF273" s="102"/>
      <c r="EG273" s="88"/>
      <c r="EH273" s="88"/>
      <c r="EI273" s="88"/>
      <c r="EJ273" s="88"/>
      <c r="EK273" s="102"/>
      <c r="EL273" s="102"/>
      <c r="EM273" s="102"/>
      <c r="EN273" s="88"/>
      <c r="EO273" s="88"/>
      <c r="EP273" s="88"/>
      <c r="EQ273" s="88"/>
      <c r="ER273" s="88"/>
      <c r="ES273" s="88"/>
      <c r="ET273" s="88"/>
      <c r="EU273" s="88"/>
      <c r="EV273" s="88"/>
      <c r="EW273" s="88"/>
      <c r="EX273" s="88"/>
      <c r="EY273" s="88"/>
      <c r="EZ273" s="88"/>
      <c r="FA273" s="88"/>
      <c r="FB273" s="88"/>
      <c r="FC273" s="88"/>
      <c r="FD273" s="88"/>
      <c r="FE273" s="88"/>
      <c r="FF273" s="88"/>
      <c r="FG273" s="88"/>
      <c r="FH273" s="88"/>
      <c r="FI273" s="88"/>
      <c r="FJ273" s="88"/>
      <c r="FK273" s="88"/>
      <c r="FL273" s="88"/>
      <c r="FM273" s="88"/>
      <c r="FN273" s="88"/>
      <c r="FO273" s="88"/>
      <c r="FP273" s="88"/>
      <c r="FQ273" s="88"/>
      <c r="FR273" s="88"/>
      <c r="FS273" s="88"/>
      <c r="FT273" s="88"/>
      <c r="FU273" s="88"/>
      <c r="FV273" s="88"/>
      <c r="FW273" s="88"/>
      <c r="FX273" s="88"/>
      <c r="FY273" s="88"/>
      <c r="FZ273" s="88"/>
      <c r="GA273" s="88"/>
      <c r="GB273" s="88"/>
      <c r="GC273" s="88"/>
      <c r="GD273" s="88"/>
      <c r="GE273" s="88"/>
      <c r="GF273" s="88"/>
      <c r="GG273" s="88"/>
      <c r="GH273" s="88"/>
      <c r="GI273" s="88"/>
      <c r="GJ273" s="88"/>
      <c r="GK273" s="88"/>
      <c r="GL273" s="88"/>
      <c r="GM273" s="88"/>
      <c r="GN273" s="88"/>
      <c r="GO273" s="104" t="n">
        <f aca="false">C273+2</f>
        <v>135.45</v>
      </c>
      <c r="GP273" s="105" t="n">
        <f aca="false">GO273*20</f>
        <v>2709</v>
      </c>
      <c r="GQ273" s="90"/>
      <c r="GR273" s="90"/>
      <c r="GS273" s="90"/>
      <c r="GT273" s="90"/>
      <c r="GU273" s="90"/>
      <c r="GV273" s="90"/>
      <c r="GW273" s="90"/>
      <c r="GX273" s="88"/>
      <c r="GY273" s="88"/>
      <c r="GZ273" s="88"/>
      <c r="HA273" s="88"/>
      <c r="HB273" s="88"/>
      <c r="HC273" s="88"/>
      <c r="HD273" s="88"/>
      <c r="HE273" s="88"/>
    </row>
    <row r="274" customFormat="false" ht="15" hidden="false" customHeight="true" outlineLevel="0" collapsed="false">
      <c r="A274" s="118" t="s">
        <v>848</v>
      </c>
      <c r="B274" s="112" t="s">
        <v>206</v>
      </c>
      <c r="C274" s="93" t="n">
        <v>70.65</v>
      </c>
      <c r="D274" s="116" t="n">
        <f aca="false">C274*20</f>
        <v>1413</v>
      </c>
      <c r="E274" s="94"/>
      <c r="F274" s="95" t="n">
        <f aca="false">E274*D274</f>
        <v>0</v>
      </c>
      <c r="G274" s="114" t="s">
        <v>849</v>
      </c>
      <c r="H274" s="64" t="s">
        <v>202</v>
      </c>
      <c r="I274" s="65" t="s">
        <v>203</v>
      </c>
      <c r="J274" s="67"/>
      <c r="K274" s="67"/>
      <c r="L274" s="97"/>
      <c r="M274" s="68"/>
      <c r="N274" s="67"/>
      <c r="O274" s="72"/>
      <c r="P274" s="72"/>
      <c r="Q274" s="68"/>
      <c r="R274" s="72"/>
      <c r="S274" s="72"/>
      <c r="T274" s="72"/>
      <c r="U274" s="72"/>
      <c r="V274" s="72"/>
      <c r="W274" s="72"/>
      <c r="X274" s="72"/>
      <c r="Y274" s="72"/>
      <c r="Z274" s="72"/>
      <c r="AA274" s="72"/>
      <c r="AB274" s="72"/>
      <c r="AC274" s="72"/>
      <c r="AD274" s="72"/>
      <c r="AE274" s="72"/>
      <c r="AF274" s="72"/>
      <c r="AG274" s="72"/>
      <c r="AH274" s="72"/>
      <c r="AI274" s="72"/>
      <c r="AJ274" s="72"/>
      <c r="AK274" s="72"/>
      <c r="AL274" s="72"/>
      <c r="AM274" s="72"/>
      <c r="AN274" s="72"/>
      <c r="AO274" s="72"/>
      <c r="AP274" s="72"/>
      <c r="AQ274" s="72"/>
      <c r="AR274" s="72"/>
      <c r="AS274" s="67"/>
      <c r="AT274" s="67"/>
      <c r="AU274" s="67"/>
      <c r="AV274" s="67"/>
      <c r="AW274" s="67"/>
      <c r="AX274" s="67"/>
      <c r="AY274" s="67"/>
      <c r="AZ274" s="66"/>
      <c r="BA274" s="66"/>
      <c r="BB274" s="66"/>
      <c r="BC274" s="66"/>
      <c r="BD274" s="66"/>
      <c r="BE274" s="68"/>
      <c r="BF274" s="68"/>
      <c r="BG274" s="68"/>
      <c r="BH274" s="68"/>
      <c r="BI274" s="68"/>
      <c r="BJ274" s="68"/>
      <c r="BK274" s="68"/>
      <c r="BL274" s="68"/>
      <c r="BM274" s="68"/>
      <c r="BN274" s="68"/>
      <c r="BO274" s="68"/>
      <c r="BP274" s="68"/>
      <c r="BQ274" s="68"/>
      <c r="BR274" s="68"/>
      <c r="BS274" s="68"/>
      <c r="BT274" s="68"/>
      <c r="BU274" s="68"/>
      <c r="BV274" s="68"/>
      <c r="BW274" s="68"/>
      <c r="BX274" s="68"/>
      <c r="BY274" s="68"/>
      <c r="BZ274" s="68"/>
      <c r="CA274" s="68"/>
      <c r="CB274" s="68"/>
      <c r="CC274" s="68"/>
      <c r="CD274" s="68"/>
      <c r="CE274" s="68"/>
      <c r="CF274" s="68"/>
      <c r="CG274" s="68"/>
      <c r="CH274" s="68"/>
      <c r="CI274" s="68"/>
      <c r="CJ274" s="68"/>
      <c r="CK274" s="68"/>
      <c r="CL274" s="68"/>
      <c r="CM274" s="68"/>
      <c r="CN274" s="68"/>
      <c r="CO274" s="68"/>
      <c r="CP274" s="68"/>
      <c r="CQ274" s="66"/>
      <c r="CR274" s="66"/>
      <c r="CS274" s="66"/>
      <c r="CT274" s="68"/>
      <c r="CV274" s="11"/>
      <c r="CW274" s="15"/>
      <c r="CX274" s="11"/>
      <c r="CY274" s="11"/>
      <c r="CZ274" s="11"/>
      <c r="DA274" s="99" t="s">
        <v>848</v>
      </c>
      <c r="DB274" s="11" t="e">
        <f aca="false">VLOOKUP(DA274,$CT$12:$CU$326,2,0)</f>
        <v>#N/A</v>
      </c>
      <c r="DC274" s="11" t="e">
        <f aca="false">VLOOKUP(DA274,$CT$12:$CV$326,3,0)</f>
        <v>#N/A</v>
      </c>
      <c r="DD274" s="11"/>
      <c r="DE274" s="100" t="n">
        <v>1170</v>
      </c>
      <c r="DF274" s="11"/>
      <c r="DG274" s="11"/>
      <c r="DH274" s="11"/>
      <c r="DI274" s="11" t="s">
        <v>850</v>
      </c>
      <c r="DJ274" s="11" t="n">
        <f aca="false">E274</f>
        <v>0</v>
      </c>
      <c r="DK274" s="101" t="n">
        <f aca="false">D274</f>
        <v>1413</v>
      </c>
      <c r="DL274" s="11" t="n">
        <f aca="false">DK274*DJ274</f>
        <v>0</v>
      </c>
      <c r="DM274" s="11"/>
      <c r="DN274" s="11" t="n">
        <v>320</v>
      </c>
      <c r="DO274" s="11"/>
      <c r="DP274" s="11"/>
      <c r="DQ274" s="11"/>
      <c r="DR274" s="11"/>
      <c r="DS274" s="11"/>
      <c r="DT274" s="11"/>
      <c r="DU274" s="15"/>
      <c r="DV274" s="15"/>
      <c r="DW274" s="15"/>
      <c r="DX274" s="32"/>
      <c r="DY274" s="32"/>
      <c r="DZ274" s="32"/>
      <c r="EA274" s="32"/>
      <c r="EB274" s="102"/>
      <c r="EC274" s="102"/>
      <c r="ED274" s="102"/>
      <c r="EE274" s="102"/>
      <c r="EF274" s="102"/>
      <c r="EG274" s="88"/>
      <c r="EH274" s="88"/>
      <c r="EI274" s="88"/>
      <c r="EJ274" s="88"/>
      <c r="EK274" s="102"/>
      <c r="EL274" s="102"/>
      <c r="EM274" s="102"/>
      <c r="EN274" s="88"/>
      <c r="EO274" s="88"/>
      <c r="EP274" s="88"/>
      <c r="EQ274" s="88"/>
      <c r="ER274" s="88"/>
      <c r="ES274" s="88"/>
      <c r="ET274" s="88"/>
      <c r="EU274" s="88"/>
      <c r="EV274" s="88"/>
      <c r="EW274" s="88"/>
      <c r="EX274" s="88"/>
      <c r="EY274" s="88"/>
      <c r="EZ274" s="88"/>
      <c r="FA274" s="88"/>
      <c r="FB274" s="88"/>
      <c r="FC274" s="88"/>
      <c r="FD274" s="88"/>
      <c r="FE274" s="88"/>
      <c r="FF274" s="88"/>
      <c r="FG274" s="88"/>
      <c r="FH274" s="88"/>
      <c r="FI274" s="88"/>
      <c r="FJ274" s="88"/>
      <c r="FK274" s="88"/>
      <c r="FL274" s="88"/>
      <c r="FM274" s="88"/>
      <c r="FN274" s="88"/>
      <c r="FO274" s="88"/>
      <c r="FP274" s="88"/>
      <c r="FQ274" s="88"/>
      <c r="FR274" s="88"/>
      <c r="FS274" s="88"/>
      <c r="FT274" s="88"/>
      <c r="FU274" s="88"/>
      <c r="FV274" s="88"/>
      <c r="FW274" s="88"/>
      <c r="FX274" s="88"/>
      <c r="FY274" s="88"/>
      <c r="FZ274" s="88"/>
      <c r="GA274" s="88"/>
      <c r="GB274" s="88"/>
      <c r="GC274" s="88"/>
      <c r="GD274" s="88"/>
      <c r="GE274" s="88"/>
      <c r="GF274" s="88"/>
      <c r="GG274" s="88"/>
      <c r="GH274" s="88"/>
      <c r="GI274" s="88"/>
      <c r="GJ274" s="88"/>
      <c r="GK274" s="88"/>
      <c r="GL274" s="88"/>
      <c r="GM274" s="103"/>
      <c r="GN274" s="88"/>
      <c r="GO274" s="104" t="n">
        <f aca="false">C274+2</f>
        <v>72.65</v>
      </c>
      <c r="GP274" s="105" t="n">
        <f aca="false">GO274*20</f>
        <v>1453</v>
      </c>
      <c r="GQ274" s="90"/>
      <c r="GR274" s="90"/>
      <c r="GS274" s="90"/>
      <c r="GT274" s="90"/>
      <c r="GU274" s="90"/>
      <c r="GV274" s="90"/>
      <c r="GW274" s="90"/>
      <c r="GX274" s="90"/>
      <c r="GY274" s="90"/>
      <c r="GZ274" s="90"/>
      <c r="HA274" s="88"/>
      <c r="HB274" s="88"/>
      <c r="HC274" s="88"/>
      <c r="HD274" s="88"/>
      <c r="HE274" s="88"/>
    </row>
    <row r="275" customFormat="false" ht="15" hidden="false" customHeight="true" outlineLevel="0" collapsed="false">
      <c r="A275" s="118" t="s">
        <v>851</v>
      </c>
      <c r="B275" s="112" t="s">
        <v>424</v>
      </c>
      <c r="C275" s="93" t="n">
        <v>141.3</v>
      </c>
      <c r="D275" s="116" t="n">
        <f aca="false">C275*20</f>
        <v>2826</v>
      </c>
      <c r="E275" s="94"/>
      <c r="F275" s="95" t="n">
        <f aca="false">E275*D275</f>
        <v>0</v>
      </c>
      <c r="G275" s="114" t="s">
        <v>852</v>
      </c>
      <c r="H275" s="64" t="s">
        <v>202</v>
      </c>
      <c r="I275" s="65" t="s">
        <v>203</v>
      </c>
      <c r="J275" s="67"/>
      <c r="K275" s="67"/>
      <c r="L275" s="97"/>
      <c r="M275" s="68"/>
      <c r="N275" s="67"/>
      <c r="O275" s="72"/>
      <c r="P275" s="72"/>
      <c r="Q275" s="68"/>
      <c r="R275" s="72"/>
      <c r="S275" s="72"/>
      <c r="T275" s="72"/>
      <c r="U275" s="72"/>
      <c r="V275" s="72"/>
      <c r="W275" s="72"/>
      <c r="X275" s="72"/>
      <c r="Y275" s="72"/>
      <c r="Z275" s="72"/>
      <c r="AA275" s="72"/>
      <c r="AB275" s="72"/>
      <c r="AC275" s="72"/>
      <c r="AD275" s="72"/>
      <c r="AE275" s="72"/>
      <c r="AF275" s="72"/>
      <c r="AG275" s="72"/>
      <c r="AH275" s="72"/>
      <c r="AI275" s="72"/>
      <c r="AJ275" s="72"/>
      <c r="AK275" s="72"/>
      <c r="AL275" s="72"/>
      <c r="AM275" s="72"/>
      <c r="AN275" s="72"/>
      <c r="AO275" s="72"/>
      <c r="AP275" s="72"/>
      <c r="AQ275" s="72"/>
      <c r="AR275" s="72"/>
      <c r="AS275" s="67"/>
      <c r="AT275" s="67"/>
      <c r="AU275" s="67"/>
      <c r="AV275" s="67"/>
      <c r="AW275" s="67"/>
      <c r="AX275" s="67"/>
      <c r="AY275" s="67"/>
      <c r="AZ275" s="66"/>
      <c r="BA275" s="66"/>
      <c r="BB275" s="66"/>
      <c r="BC275" s="66"/>
      <c r="BD275" s="66"/>
      <c r="BE275" s="68"/>
      <c r="BF275" s="68"/>
      <c r="BG275" s="68"/>
      <c r="BH275" s="68"/>
      <c r="BI275" s="68"/>
      <c r="BJ275" s="68"/>
      <c r="BK275" s="68"/>
      <c r="BL275" s="68"/>
      <c r="BM275" s="68"/>
      <c r="BN275" s="68"/>
      <c r="BO275" s="68"/>
      <c r="BP275" s="68"/>
      <c r="BQ275" s="68"/>
      <c r="BR275" s="68"/>
      <c r="BS275" s="68"/>
      <c r="BT275" s="68"/>
      <c r="BU275" s="68"/>
      <c r="BV275" s="68"/>
      <c r="BW275" s="68"/>
      <c r="BX275" s="68"/>
      <c r="BY275" s="68"/>
      <c r="BZ275" s="68"/>
      <c r="CA275" s="68"/>
      <c r="CB275" s="68"/>
      <c r="CC275" s="68"/>
      <c r="CD275" s="68"/>
      <c r="CE275" s="68"/>
      <c r="CF275" s="68"/>
      <c r="CG275" s="68"/>
      <c r="CH275" s="68"/>
      <c r="CI275" s="68"/>
      <c r="CJ275" s="68"/>
      <c r="CK275" s="68"/>
      <c r="CL275" s="68"/>
      <c r="CM275" s="68"/>
      <c r="CN275" s="68"/>
      <c r="CO275" s="68"/>
      <c r="CP275" s="68"/>
      <c r="CQ275" s="66"/>
      <c r="CR275" s="66"/>
      <c r="CS275" s="66"/>
      <c r="CT275" s="68"/>
      <c r="CV275" s="11"/>
      <c r="CW275" s="15"/>
      <c r="CX275" s="11"/>
      <c r="CY275" s="11"/>
      <c r="CZ275" s="11"/>
      <c r="DA275" s="99"/>
      <c r="DB275" s="11" t="e">
        <f aca="false">VLOOKUP(DA275,$CT$12:$CU$326,2,0)</f>
        <v>#N/A</v>
      </c>
      <c r="DC275" s="11" t="e">
        <f aca="false">VLOOKUP(DA275,$CT$12:$CV$326,3,0)</f>
        <v>#N/A</v>
      </c>
      <c r="DD275" s="11"/>
      <c r="DE275" s="100"/>
      <c r="DF275" s="11"/>
      <c r="DG275" s="11"/>
      <c r="DH275" s="11"/>
      <c r="DI275" s="11" t="s">
        <v>853</v>
      </c>
      <c r="DJ275" s="11" t="n">
        <f aca="false">E275</f>
        <v>0</v>
      </c>
      <c r="DK275" s="101" t="n">
        <f aca="false">D275</f>
        <v>2826</v>
      </c>
      <c r="DL275" s="11" t="n">
        <f aca="false">DK275*DJ275</f>
        <v>0</v>
      </c>
      <c r="DM275" s="11"/>
      <c r="DN275" s="11" t="n">
        <v>321</v>
      </c>
      <c r="DO275" s="11"/>
      <c r="DP275" s="11"/>
      <c r="DQ275" s="11"/>
      <c r="DR275" s="11"/>
      <c r="DS275" s="11"/>
      <c r="DT275" s="11"/>
      <c r="DU275" s="15"/>
      <c r="DV275" s="15"/>
      <c r="DW275" s="15"/>
      <c r="DX275" s="32"/>
      <c r="DY275" s="32"/>
      <c r="DZ275" s="32"/>
      <c r="EA275" s="32"/>
      <c r="EB275" s="102"/>
      <c r="EC275" s="102"/>
      <c r="ED275" s="102"/>
      <c r="EE275" s="102"/>
      <c r="EF275" s="102"/>
      <c r="EG275" s="88"/>
      <c r="EH275" s="88"/>
      <c r="EI275" s="88"/>
      <c r="EJ275" s="88"/>
      <c r="EK275" s="102"/>
      <c r="EL275" s="102"/>
      <c r="EM275" s="102"/>
      <c r="EN275" s="88"/>
      <c r="EO275" s="88"/>
      <c r="EP275" s="88"/>
      <c r="EQ275" s="88"/>
      <c r="ER275" s="88"/>
      <c r="ES275" s="88"/>
      <c r="ET275" s="88"/>
      <c r="EU275" s="88"/>
      <c r="EV275" s="88"/>
      <c r="EW275" s="88"/>
      <c r="EX275" s="88"/>
      <c r="EY275" s="88"/>
      <c r="EZ275" s="88"/>
      <c r="FA275" s="88"/>
      <c r="FB275" s="88"/>
      <c r="FC275" s="88"/>
      <c r="FD275" s="88"/>
      <c r="FE275" s="88"/>
      <c r="FF275" s="88"/>
      <c r="FG275" s="88"/>
      <c r="FH275" s="88"/>
      <c r="FI275" s="88"/>
      <c r="FJ275" s="88"/>
      <c r="FK275" s="88"/>
      <c r="FL275" s="88"/>
      <c r="FM275" s="88"/>
      <c r="FN275" s="88"/>
      <c r="FO275" s="88"/>
      <c r="FP275" s="88"/>
      <c r="FQ275" s="88"/>
      <c r="FR275" s="88"/>
      <c r="FS275" s="88"/>
      <c r="FT275" s="88"/>
      <c r="FU275" s="88"/>
      <c r="FV275" s="88"/>
      <c r="FW275" s="88"/>
      <c r="FX275" s="88"/>
      <c r="FY275" s="88"/>
      <c r="FZ275" s="88"/>
      <c r="GA275" s="88"/>
      <c r="GB275" s="88"/>
      <c r="GC275" s="88"/>
      <c r="GD275" s="88"/>
      <c r="GE275" s="88"/>
      <c r="GF275" s="88"/>
      <c r="GG275" s="88"/>
      <c r="GH275" s="88"/>
      <c r="GI275" s="88"/>
      <c r="GJ275" s="88"/>
      <c r="GK275" s="88"/>
      <c r="GL275" s="88"/>
      <c r="GM275" s="103"/>
      <c r="GN275" s="88"/>
      <c r="GO275" s="104" t="n">
        <f aca="false">C275+2</f>
        <v>143.3</v>
      </c>
      <c r="GP275" s="105" t="n">
        <f aca="false">GO275*20</f>
        <v>2866</v>
      </c>
      <c r="GQ275" s="90"/>
      <c r="GR275" s="90"/>
      <c r="GS275" s="90"/>
      <c r="GT275" s="90"/>
      <c r="GU275" s="90"/>
      <c r="GV275" s="90"/>
      <c r="GW275" s="90"/>
      <c r="GX275" s="90"/>
      <c r="GY275" s="90"/>
      <c r="GZ275" s="90"/>
      <c r="HA275" s="88"/>
      <c r="HB275" s="88"/>
      <c r="HC275" s="88"/>
      <c r="HD275" s="88"/>
      <c r="HE275" s="88"/>
    </row>
    <row r="276" customFormat="false" ht="15" hidden="false" customHeight="true" outlineLevel="0" collapsed="false">
      <c r="A276" s="118" t="s">
        <v>854</v>
      </c>
      <c r="B276" s="112" t="s">
        <v>424</v>
      </c>
      <c r="C276" s="93" t="n">
        <v>125.6</v>
      </c>
      <c r="D276" s="116" t="n">
        <f aca="false">C276*20</f>
        <v>2512</v>
      </c>
      <c r="E276" s="94"/>
      <c r="F276" s="95" t="n">
        <f aca="false">E276*D276</f>
        <v>0</v>
      </c>
      <c r="G276" s="114" t="s">
        <v>855</v>
      </c>
      <c r="H276" s="64" t="s">
        <v>202</v>
      </c>
      <c r="I276" s="65" t="s">
        <v>203</v>
      </c>
      <c r="J276" s="67"/>
      <c r="K276" s="67"/>
      <c r="L276" s="97"/>
      <c r="M276" s="68"/>
      <c r="N276" s="67"/>
      <c r="O276" s="72"/>
      <c r="P276" s="72"/>
      <c r="Q276" s="68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  <c r="AE276" s="72"/>
      <c r="AF276" s="72"/>
      <c r="AG276" s="72"/>
      <c r="AH276" s="72"/>
      <c r="AI276" s="72"/>
      <c r="AJ276" s="72"/>
      <c r="AK276" s="72"/>
      <c r="AL276" s="72"/>
      <c r="AM276" s="72"/>
      <c r="AN276" s="72"/>
      <c r="AO276" s="72"/>
      <c r="AP276" s="72"/>
      <c r="AQ276" s="72"/>
      <c r="AR276" s="72"/>
      <c r="AS276" s="67"/>
      <c r="AT276" s="67"/>
      <c r="AU276" s="67"/>
      <c r="AV276" s="67"/>
      <c r="AW276" s="67"/>
      <c r="AX276" s="67"/>
      <c r="AY276" s="67"/>
      <c r="AZ276" s="66"/>
      <c r="BA276" s="66"/>
      <c r="BB276" s="66"/>
      <c r="BC276" s="66"/>
      <c r="BD276" s="66"/>
      <c r="BE276" s="68"/>
      <c r="BF276" s="68"/>
      <c r="BG276" s="68"/>
      <c r="BH276" s="68"/>
      <c r="BI276" s="68"/>
      <c r="BJ276" s="68"/>
      <c r="BK276" s="68"/>
      <c r="BL276" s="68"/>
      <c r="BM276" s="68"/>
      <c r="BN276" s="68"/>
      <c r="BO276" s="68"/>
      <c r="BP276" s="68"/>
      <c r="BQ276" s="68"/>
      <c r="BR276" s="68"/>
      <c r="BS276" s="68"/>
      <c r="BT276" s="68"/>
      <c r="BU276" s="68"/>
      <c r="BV276" s="68"/>
      <c r="BW276" s="68"/>
      <c r="BX276" s="68"/>
      <c r="BY276" s="68"/>
      <c r="BZ276" s="68"/>
      <c r="CA276" s="68"/>
      <c r="CB276" s="68"/>
      <c r="CC276" s="68"/>
      <c r="CD276" s="68"/>
      <c r="CE276" s="68"/>
      <c r="CF276" s="68"/>
      <c r="CG276" s="68"/>
      <c r="CH276" s="68"/>
      <c r="CI276" s="68"/>
      <c r="CJ276" s="68"/>
      <c r="CK276" s="68"/>
      <c r="CL276" s="68"/>
      <c r="CM276" s="68"/>
      <c r="CN276" s="68"/>
      <c r="CO276" s="68"/>
      <c r="CP276" s="68"/>
      <c r="CQ276" s="66"/>
      <c r="CR276" s="66"/>
      <c r="CS276" s="66"/>
      <c r="CT276" s="68"/>
      <c r="CV276" s="11"/>
      <c r="CW276" s="15"/>
      <c r="CX276" s="11"/>
      <c r="CY276" s="11"/>
      <c r="CZ276" s="11"/>
      <c r="DA276" s="99" t="s">
        <v>854</v>
      </c>
      <c r="DB276" s="11" t="e">
        <f aca="false">VLOOKUP(DA276,$CT$12:$CU$326,2,0)</f>
        <v>#N/A</v>
      </c>
      <c r="DC276" s="11" t="e">
        <f aca="false">VLOOKUP(DA276,$CT$12:$CV$326,3,0)</f>
        <v>#N/A</v>
      </c>
      <c r="DD276" s="11"/>
      <c r="DE276" s="100" t="n">
        <v>2080</v>
      </c>
      <c r="DF276" s="11"/>
      <c r="DG276" s="11"/>
      <c r="DH276" s="11"/>
      <c r="DI276" s="11" t="s">
        <v>856</v>
      </c>
      <c r="DJ276" s="11" t="n">
        <f aca="false">E276</f>
        <v>0</v>
      </c>
      <c r="DK276" s="101" t="n">
        <f aca="false">D276</f>
        <v>2512</v>
      </c>
      <c r="DL276" s="11" t="n">
        <f aca="false">DK276*DJ276</f>
        <v>0</v>
      </c>
      <c r="DM276" s="11"/>
      <c r="DN276" s="11" t="n">
        <v>322</v>
      </c>
      <c r="DO276" s="11"/>
      <c r="DP276" s="11"/>
      <c r="DQ276" s="11"/>
      <c r="DR276" s="11"/>
      <c r="DS276" s="11"/>
      <c r="DT276" s="11"/>
      <c r="DU276" s="15"/>
      <c r="DV276" s="15"/>
      <c r="DW276" s="15"/>
      <c r="DX276" s="32"/>
      <c r="DY276" s="32"/>
      <c r="DZ276" s="32"/>
      <c r="EA276" s="32"/>
      <c r="EB276" s="102"/>
      <c r="EC276" s="102"/>
      <c r="ED276" s="102"/>
      <c r="EE276" s="102"/>
      <c r="EF276" s="102"/>
      <c r="EG276" s="88"/>
      <c r="EH276" s="88"/>
      <c r="EI276" s="88"/>
      <c r="EJ276" s="88"/>
      <c r="EK276" s="102"/>
      <c r="EL276" s="102"/>
      <c r="EM276" s="102"/>
      <c r="EN276" s="88"/>
      <c r="EO276" s="88"/>
      <c r="EP276" s="88"/>
      <c r="EQ276" s="88"/>
      <c r="ER276" s="88"/>
      <c r="ES276" s="88"/>
      <c r="ET276" s="88"/>
      <c r="EU276" s="88"/>
      <c r="EV276" s="88"/>
      <c r="EW276" s="88"/>
      <c r="EX276" s="88"/>
      <c r="EY276" s="88"/>
      <c r="EZ276" s="88"/>
      <c r="FA276" s="88"/>
      <c r="FB276" s="88"/>
      <c r="FC276" s="88"/>
      <c r="FD276" s="88"/>
      <c r="FE276" s="88"/>
      <c r="FF276" s="88"/>
      <c r="FG276" s="88"/>
      <c r="FH276" s="88"/>
      <c r="FI276" s="88"/>
      <c r="FJ276" s="88"/>
      <c r="FK276" s="88"/>
      <c r="FL276" s="88"/>
      <c r="FM276" s="88"/>
      <c r="FN276" s="88"/>
      <c r="FO276" s="88"/>
      <c r="FP276" s="88"/>
      <c r="FQ276" s="88"/>
      <c r="FR276" s="88"/>
      <c r="FS276" s="88"/>
      <c r="FT276" s="88"/>
      <c r="FU276" s="88"/>
      <c r="FV276" s="88"/>
      <c r="FW276" s="88"/>
      <c r="FX276" s="88"/>
      <c r="FY276" s="88"/>
      <c r="FZ276" s="88"/>
      <c r="GA276" s="88"/>
      <c r="GB276" s="88"/>
      <c r="GC276" s="88"/>
      <c r="GD276" s="88"/>
      <c r="GE276" s="88"/>
      <c r="GF276" s="88"/>
      <c r="GG276" s="88"/>
      <c r="GH276" s="88"/>
      <c r="GI276" s="88"/>
      <c r="GJ276" s="88"/>
      <c r="GK276" s="88"/>
      <c r="GL276" s="88"/>
      <c r="GM276" s="103"/>
      <c r="GN276" s="88"/>
      <c r="GO276" s="104" t="n">
        <f aca="false">C276+2</f>
        <v>127.6</v>
      </c>
      <c r="GP276" s="105" t="n">
        <f aca="false">GO276*20</f>
        <v>2552</v>
      </c>
      <c r="GQ276" s="90"/>
      <c r="GR276" s="90"/>
      <c r="GS276" s="90"/>
      <c r="GT276" s="90"/>
      <c r="GU276" s="90"/>
      <c r="GV276" s="90"/>
      <c r="GW276" s="90"/>
      <c r="GX276" s="90"/>
      <c r="GY276" s="90"/>
      <c r="GZ276" s="90"/>
      <c r="HA276" s="88"/>
      <c r="HB276" s="88"/>
      <c r="HC276" s="88"/>
      <c r="HD276" s="88"/>
      <c r="HE276" s="88"/>
    </row>
    <row r="277" customFormat="false" ht="15" hidden="false" customHeight="true" outlineLevel="0" collapsed="false">
      <c r="A277" s="91" t="s">
        <v>857</v>
      </c>
      <c r="B277" s="112" t="s">
        <v>424</v>
      </c>
      <c r="C277" s="93" t="n">
        <v>78.5</v>
      </c>
      <c r="D277" s="116" t="n">
        <f aca="false">C277*20</f>
        <v>1570</v>
      </c>
      <c r="E277" s="94"/>
      <c r="F277" s="95" t="n">
        <f aca="false">E277*D277</f>
        <v>0</v>
      </c>
      <c r="G277" s="114" t="s">
        <v>858</v>
      </c>
      <c r="H277" s="64" t="s">
        <v>202</v>
      </c>
      <c r="I277" s="65" t="s">
        <v>203</v>
      </c>
      <c r="J277" s="67"/>
      <c r="K277" s="67"/>
      <c r="L277" s="97"/>
      <c r="M277" s="68"/>
      <c r="N277" s="67"/>
      <c r="O277" s="72"/>
      <c r="P277" s="72"/>
      <c r="Q277" s="68"/>
      <c r="R277" s="72"/>
      <c r="S277" s="72"/>
      <c r="T277" s="72"/>
      <c r="U277" s="72"/>
      <c r="V277" s="72"/>
      <c r="W277" s="72"/>
      <c r="X277" s="72"/>
      <c r="Y277" s="72"/>
      <c r="Z277" s="72"/>
      <c r="AA277" s="72"/>
      <c r="AB277" s="72"/>
      <c r="AC277" s="72"/>
      <c r="AD277" s="72"/>
      <c r="AE277" s="72"/>
      <c r="AF277" s="72"/>
      <c r="AG277" s="72"/>
      <c r="AH277" s="72"/>
      <c r="AI277" s="72"/>
      <c r="AJ277" s="72"/>
      <c r="AK277" s="72"/>
      <c r="AL277" s="72"/>
      <c r="AM277" s="72"/>
      <c r="AN277" s="72"/>
      <c r="AO277" s="72"/>
      <c r="AP277" s="72"/>
      <c r="AQ277" s="72"/>
      <c r="AR277" s="72"/>
      <c r="AS277" s="67"/>
      <c r="AT277" s="67"/>
      <c r="AU277" s="67"/>
      <c r="AV277" s="67"/>
      <c r="AW277" s="67"/>
      <c r="AX277" s="67"/>
      <c r="AY277" s="67"/>
      <c r="AZ277" s="66"/>
      <c r="BA277" s="66"/>
      <c r="BB277" s="66"/>
      <c r="BC277" s="66"/>
      <c r="BD277" s="66"/>
      <c r="BE277" s="68"/>
      <c r="BF277" s="68"/>
      <c r="BG277" s="68"/>
      <c r="BH277" s="68"/>
      <c r="BI277" s="68"/>
      <c r="BJ277" s="68"/>
      <c r="BK277" s="68"/>
      <c r="BL277" s="68"/>
      <c r="BM277" s="68"/>
      <c r="BN277" s="68"/>
      <c r="BO277" s="68"/>
      <c r="BP277" s="68"/>
      <c r="BQ277" s="68"/>
      <c r="BR277" s="68"/>
      <c r="BS277" s="68"/>
      <c r="BT277" s="68"/>
      <c r="BU277" s="68"/>
      <c r="BV277" s="68"/>
      <c r="BW277" s="68"/>
      <c r="BX277" s="68"/>
      <c r="BY277" s="68"/>
      <c r="BZ277" s="68"/>
      <c r="CA277" s="68"/>
      <c r="CB277" s="68"/>
      <c r="CC277" s="68"/>
      <c r="CD277" s="68"/>
      <c r="CE277" s="68"/>
      <c r="CF277" s="68"/>
      <c r="CG277" s="68"/>
      <c r="CH277" s="68"/>
      <c r="CI277" s="68"/>
      <c r="CJ277" s="68"/>
      <c r="CK277" s="68"/>
      <c r="CL277" s="68"/>
      <c r="CM277" s="68"/>
      <c r="CN277" s="68"/>
      <c r="CO277" s="68"/>
      <c r="CP277" s="68"/>
      <c r="CQ277" s="66"/>
      <c r="CR277" s="66"/>
      <c r="CS277" s="66"/>
      <c r="CT277" s="68"/>
      <c r="CV277" s="11"/>
      <c r="CW277" s="15"/>
      <c r="CX277" s="11"/>
      <c r="CY277" s="11"/>
      <c r="CZ277" s="11"/>
      <c r="DA277" s="99" t="s">
        <v>857</v>
      </c>
      <c r="DB277" s="11" t="e">
        <f aca="false">VLOOKUP(DA277,$CT$12:$CU$326,2,0)</f>
        <v>#N/A</v>
      </c>
      <c r="DC277" s="11" t="e">
        <f aca="false">VLOOKUP(DA277,$CT$12:$CV$326,3,0)</f>
        <v>#N/A</v>
      </c>
      <c r="DD277" s="11"/>
      <c r="DE277" s="100" t="n">
        <v>1300</v>
      </c>
      <c r="DF277" s="11"/>
      <c r="DG277" s="11"/>
      <c r="DH277" s="11"/>
      <c r="DI277" s="11" t="s">
        <v>859</v>
      </c>
      <c r="DJ277" s="11" t="n">
        <f aca="false">E277</f>
        <v>0</v>
      </c>
      <c r="DK277" s="101" t="n">
        <f aca="false">D277</f>
        <v>1570</v>
      </c>
      <c r="DL277" s="11" t="n">
        <f aca="false">DK277*DJ277</f>
        <v>0</v>
      </c>
      <c r="DM277" s="11"/>
      <c r="DN277" s="11" t="n">
        <v>326</v>
      </c>
      <c r="DO277" s="11"/>
      <c r="DP277" s="11"/>
      <c r="DQ277" s="11"/>
      <c r="DR277" s="11"/>
      <c r="DS277" s="11"/>
      <c r="DT277" s="11"/>
      <c r="DU277" s="15"/>
      <c r="DV277" s="15"/>
      <c r="DW277" s="15"/>
      <c r="DX277" s="32"/>
      <c r="DY277" s="32"/>
      <c r="DZ277" s="32"/>
      <c r="EA277" s="32"/>
      <c r="EB277" s="102"/>
      <c r="EC277" s="102"/>
      <c r="ED277" s="102"/>
      <c r="EE277" s="102"/>
      <c r="EF277" s="102"/>
      <c r="EG277" s="88"/>
      <c r="EH277" s="88"/>
      <c r="EI277" s="88"/>
      <c r="EJ277" s="88"/>
      <c r="EK277" s="102"/>
      <c r="EL277" s="102"/>
      <c r="EM277" s="102"/>
      <c r="EN277" s="88"/>
      <c r="EO277" s="88"/>
      <c r="EP277" s="88"/>
      <c r="EQ277" s="88"/>
      <c r="ER277" s="88"/>
      <c r="ES277" s="88"/>
      <c r="ET277" s="88"/>
      <c r="EU277" s="88"/>
      <c r="EV277" s="88"/>
      <c r="EW277" s="88"/>
      <c r="EX277" s="88"/>
      <c r="EY277" s="88"/>
      <c r="EZ277" s="88"/>
      <c r="FA277" s="88"/>
      <c r="FB277" s="88"/>
      <c r="FC277" s="88"/>
      <c r="FD277" s="88"/>
      <c r="FE277" s="88"/>
      <c r="FF277" s="88"/>
      <c r="FG277" s="88"/>
      <c r="FH277" s="88"/>
      <c r="FI277" s="88"/>
      <c r="FJ277" s="88"/>
      <c r="FK277" s="88"/>
      <c r="FL277" s="88"/>
      <c r="FM277" s="88"/>
      <c r="FN277" s="88"/>
      <c r="FO277" s="88"/>
      <c r="FP277" s="88"/>
      <c r="FQ277" s="88"/>
      <c r="FR277" s="88"/>
      <c r="FS277" s="88"/>
      <c r="FT277" s="88"/>
      <c r="FU277" s="88"/>
      <c r="FV277" s="88"/>
      <c r="FW277" s="88"/>
      <c r="FX277" s="88"/>
      <c r="FY277" s="88"/>
      <c r="FZ277" s="88"/>
      <c r="GA277" s="88"/>
      <c r="GB277" s="88"/>
      <c r="GC277" s="88"/>
      <c r="GD277" s="88"/>
      <c r="GE277" s="88"/>
      <c r="GF277" s="88"/>
      <c r="GG277" s="88"/>
      <c r="GH277" s="88"/>
      <c r="GI277" s="88"/>
      <c r="GJ277" s="88"/>
      <c r="GK277" s="88"/>
      <c r="GL277" s="88"/>
      <c r="GM277" s="103"/>
      <c r="GN277" s="88"/>
      <c r="GO277" s="104" t="n">
        <f aca="false">C277+2</f>
        <v>80.5</v>
      </c>
      <c r="GP277" s="105" t="n">
        <f aca="false">GO277*20</f>
        <v>1610</v>
      </c>
      <c r="GQ277" s="90"/>
      <c r="GR277" s="90"/>
      <c r="GS277" s="90"/>
      <c r="GT277" s="90"/>
      <c r="GU277" s="90"/>
      <c r="GV277" s="90"/>
      <c r="GW277" s="90"/>
      <c r="GX277" s="90"/>
      <c r="GY277" s="90"/>
      <c r="GZ277" s="90"/>
      <c r="HA277" s="88"/>
      <c r="HB277" s="88"/>
      <c r="HC277" s="88"/>
      <c r="HD277" s="88"/>
      <c r="HE277" s="88"/>
    </row>
    <row r="278" customFormat="false" ht="15" hidden="false" customHeight="true" outlineLevel="0" collapsed="false">
      <c r="A278" s="144" t="s">
        <v>860</v>
      </c>
      <c r="B278" s="135" t="s">
        <v>306</v>
      </c>
      <c r="C278" s="93" t="n">
        <v>1287.4</v>
      </c>
      <c r="D278" s="137" t="n">
        <v>1287</v>
      </c>
      <c r="E278" s="94"/>
      <c r="F278" s="95" t="n">
        <f aca="false">E278*D278</f>
        <v>0</v>
      </c>
      <c r="G278" s="114" t="s">
        <v>861</v>
      </c>
      <c r="H278" s="64" t="s">
        <v>277</v>
      </c>
      <c r="I278" s="65" t="s">
        <v>203</v>
      </c>
      <c r="J278" s="67"/>
      <c r="K278" s="67"/>
      <c r="L278" s="97"/>
      <c r="M278" s="68"/>
      <c r="N278" s="67"/>
      <c r="O278" s="72"/>
      <c r="P278" s="72"/>
      <c r="Q278" s="68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  <c r="AE278" s="72"/>
      <c r="AF278" s="72"/>
      <c r="AG278" s="72"/>
      <c r="AH278" s="72"/>
      <c r="AI278" s="72"/>
      <c r="AJ278" s="72"/>
      <c r="AK278" s="72"/>
      <c r="AL278" s="72"/>
      <c r="AM278" s="72"/>
      <c r="AN278" s="72"/>
      <c r="AO278" s="72"/>
      <c r="AP278" s="72"/>
      <c r="AQ278" s="72"/>
      <c r="AR278" s="72"/>
      <c r="AS278" s="67"/>
      <c r="AT278" s="67"/>
      <c r="AU278" s="67"/>
      <c r="AV278" s="67"/>
      <c r="AW278" s="67"/>
      <c r="AX278" s="67"/>
      <c r="AY278" s="67"/>
      <c r="AZ278" s="66"/>
      <c r="BA278" s="66"/>
      <c r="BB278" s="66"/>
      <c r="BC278" s="66"/>
      <c r="BD278" s="66"/>
      <c r="BE278" s="68"/>
      <c r="BF278" s="68"/>
      <c r="BG278" s="68"/>
      <c r="BH278" s="68"/>
      <c r="BI278" s="68"/>
      <c r="BJ278" s="68"/>
      <c r="BK278" s="68"/>
      <c r="BL278" s="68"/>
      <c r="BM278" s="68"/>
      <c r="BN278" s="68"/>
      <c r="BO278" s="68"/>
      <c r="BP278" s="68"/>
      <c r="BQ278" s="68"/>
      <c r="BR278" s="68"/>
      <c r="BS278" s="68"/>
      <c r="BT278" s="68"/>
      <c r="BU278" s="68"/>
      <c r="BV278" s="68"/>
      <c r="BW278" s="68"/>
      <c r="BX278" s="68"/>
      <c r="BY278" s="68"/>
      <c r="BZ278" s="68"/>
      <c r="CA278" s="68"/>
      <c r="CB278" s="68"/>
      <c r="CC278" s="68"/>
      <c r="CD278" s="68"/>
      <c r="CE278" s="68"/>
      <c r="CF278" s="68"/>
      <c r="CG278" s="68"/>
      <c r="CH278" s="68"/>
      <c r="CI278" s="68"/>
      <c r="CJ278" s="68"/>
      <c r="CK278" s="68"/>
      <c r="CL278" s="68"/>
      <c r="CM278" s="68"/>
      <c r="CN278" s="68"/>
      <c r="CO278" s="68"/>
      <c r="CP278" s="68"/>
      <c r="CQ278" s="66"/>
      <c r="CR278" s="66"/>
      <c r="CS278" s="66"/>
      <c r="CT278" s="68"/>
      <c r="CV278" s="11"/>
      <c r="CW278" s="15"/>
      <c r="CX278" s="11"/>
      <c r="CY278" s="11"/>
      <c r="CZ278" s="11"/>
      <c r="DA278" s="99"/>
      <c r="DB278" s="11" t="e">
        <f aca="false">VLOOKUP(DA278,$CT$12:$CU$326,2,0)</f>
        <v>#N/A</v>
      </c>
      <c r="DC278" s="11" t="e">
        <f aca="false">VLOOKUP(DA278,$CT$12:$CV$326,3,0)</f>
        <v>#N/A</v>
      </c>
      <c r="DD278" s="11"/>
      <c r="DE278" s="100"/>
      <c r="DF278" s="11"/>
      <c r="DG278" s="11"/>
      <c r="DH278" s="11"/>
      <c r="DI278" s="11" t="s">
        <v>862</v>
      </c>
      <c r="DJ278" s="11" t="n">
        <f aca="false">E278</f>
        <v>0</v>
      </c>
      <c r="DK278" s="101" t="n">
        <f aca="false">D278</f>
        <v>1287</v>
      </c>
      <c r="DL278" s="11" t="n">
        <f aca="false">DK278*DJ278</f>
        <v>0</v>
      </c>
      <c r="DM278" s="11"/>
      <c r="DN278" s="11" t="n">
        <v>327</v>
      </c>
      <c r="DO278" s="11"/>
      <c r="DP278" s="11"/>
      <c r="DQ278" s="11"/>
      <c r="DR278" s="11"/>
      <c r="DS278" s="11"/>
      <c r="DT278" s="11"/>
      <c r="DU278" s="15"/>
      <c r="DV278" s="15"/>
      <c r="DW278" s="15"/>
      <c r="DX278" s="32"/>
      <c r="DY278" s="32"/>
      <c r="DZ278" s="32"/>
      <c r="EA278" s="32"/>
      <c r="EB278" s="102"/>
      <c r="EC278" s="102"/>
      <c r="ED278" s="102"/>
      <c r="EE278" s="102"/>
      <c r="EF278" s="102"/>
      <c r="EG278" s="88"/>
      <c r="EH278" s="88"/>
      <c r="EI278" s="88"/>
      <c r="EJ278" s="88"/>
      <c r="EK278" s="102"/>
      <c r="EL278" s="102"/>
      <c r="EM278" s="102"/>
      <c r="EN278" s="88"/>
      <c r="EO278" s="88"/>
      <c r="EP278" s="88"/>
      <c r="EQ278" s="88"/>
      <c r="ER278" s="88"/>
      <c r="ES278" s="88"/>
      <c r="ET278" s="88"/>
      <c r="EU278" s="88"/>
      <c r="EV278" s="88"/>
      <c r="EW278" s="88"/>
      <c r="EX278" s="88"/>
      <c r="EY278" s="88"/>
      <c r="EZ278" s="88"/>
      <c r="FA278" s="88"/>
      <c r="FB278" s="88"/>
      <c r="FC278" s="88"/>
      <c r="FD278" s="88"/>
      <c r="FE278" s="88"/>
      <c r="FF278" s="88"/>
      <c r="FG278" s="88"/>
      <c r="FH278" s="88"/>
      <c r="FI278" s="88"/>
      <c r="FJ278" s="88"/>
      <c r="FK278" s="88"/>
      <c r="FL278" s="88"/>
      <c r="FM278" s="88"/>
      <c r="FN278" s="88"/>
      <c r="FO278" s="88"/>
      <c r="FP278" s="88"/>
      <c r="FQ278" s="88"/>
      <c r="FR278" s="88"/>
      <c r="FS278" s="88"/>
      <c r="FT278" s="88"/>
      <c r="FU278" s="88"/>
      <c r="FV278" s="88"/>
      <c r="FW278" s="88"/>
      <c r="FX278" s="88"/>
      <c r="FY278" s="88"/>
      <c r="FZ278" s="88"/>
      <c r="GA278" s="88"/>
      <c r="GB278" s="88"/>
      <c r="GC278" s="88"/>
      <c r="GD278" s="88"/>
      <c r="GE278" s="88"/>
      <c r="GF278" s="88"/>
      <c r="GG278" s="88"/>
      <c r="GH278" s="88"/>
      <c r="GI278" s="88"/>
      <c r="GJ278" s="88"/>
      <c r="GK278" s="88"/>
      <c r="GL278" s="88"/>
      <c r="GM278" s="103"/>
      <c r="GN278" s="88"/>
      <c r="GO278" s="104" t="n">
        <f aca="false">C278+2</f>
        <v>1289.4</v>
      </c>
      <c r="GP278" s="104" t="n">
        <f aca="false">GO278</f>
        <v>1289.4</v>
      </c>
      <c r="GQ278" s="90"/>
      <c r="GR278" s="90"/>
      <c r="GS278" s="90"/>
      <c r="GT278" s="90"/>
      <c r="GU278" s="90"/>
      <c r="GV278" s="90"/>
      <c r="GW278" s="90"/>
      <c r="GX278" s="90"/>
      <c r="GY278" s="90"/>
      <c r="GZ278" s="90"/>
      <c r="HA278" s="88"/>
      <c r="HB278" s="88"/>
      <c r="HC278" s="88"/>
      <c r="HD278" s="88"/>
      <c r="HE278" s="88"/>
    </row>
    <row r="279" customFormat="false" ht="15" hidden="false" customHeight="true" outlineLevel="0" collapsed="false">
      <c r="A279" s="118" t="s">
        <v>863</v>
      </c>
      <c r="B279" s="112" t="s">
        <v>424</v>
      </c>
      <c r="C279" s="93" t="n">
        <v>172.7</v>
      </c>
      <c r="D279" s="116" t="n">
        <f aca="false">C279*20</f>
        <v>3454</v>
      </c>
      <c r="E279" s="94"/>
      <c r="F279" s="95" t="n">
        <f aca="false">E279*D279</f>
        <v>0</v>
      </c>
      <c r="G279" s="96" t="s">
        <v>864</v>
      </c>
      <c r="H279" s="64" t="s">
        <v>202</v>
      </c>
      <c r="I279" s="65" t="s">
        <v>203</v>
      </c>
      <c r="J279" s="67"/>
      <c r="K279" s="67"/>
      <c r="L279" s="97"/>
      <c r="M279" s="68"/>
      <c r="N279" s="67"/>
      <c r="O279" s="72"/>
      <c r="P279" s="72"/>
      <c r="Q279" s="68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72"/>
      <c r="AH279" s="72"/>
      <c r="AI279" s="72"/>
      <c r="AJ279" s="72"/>
      <c r="AK279" s="72"/>
      <c r="AL279" s="72"/>
      <c r="AM279" s="72"/>
      <c r="AN279" s="72"/>
      <c r="AO279" s="72"/>
      <c r="AP279" s="72"/>
      <c r="AQ279" s="72"/>
      <c r="AR279" s="72"/>
      <c r="AS279" s="67"/>
      <c r="AT279" s="67"/>
      <c r="AU279" s="67"/>
      <c r="AV279" s="67"/>
      <c r="AW279" s="67"/>
      <c r="AX279" s="67"/>
      <c r="AY279" s="67"/>
      <c r="AZ279" s="66"/>
      <c r="BA279" s="66"/>
      <c r="BB279" s="66"/>
      <c r="BC279" s="66"/>
      <c r="BD279" s="66"/>
      <c r="BE279" s="68"/>
      <c r="BF279" s="68"/>
      <c r="BG279" s="68"/>
      <c r="BH279" s="68"/>
      <c r="BI279" s="68"/>
      <c r="BJ279" s="68"/>
      <c r="BK279" s="68"/>
      <c r="BL279" s="68"/>
      <c r="BM279" s="68"/>
      <c r="BN279" s="68"/>
      <c r="BO279" s="68"/>
      <c r="BP279" s="68"/>
      <c r="BQ279" s="68"/>
      <c r="BR279" s="68"/>
      <c r="BS279" s="68"/>
      <c r="BT279" s="68"/>
      <c r="BU279" s="68"/>
      <c r="BV279" s="68"/>
      <c r="BW279" s="68"/>
      <c r="BX279" s="68"/>
      <c r="BY279" s="68"/>
      <c r="BZ279" s="68"/>
      <c r="CA279" s="68"/>
      <c r="CB279" s="68"/>
      <c r="CC279" s="68"/>
      <c r="CD279" s="68"/>
      <c r="CE279" s="68"/>
      <c r="CF279" s="68"/>
      <c r="CG279" s="68"/>
      <c r="CH279" s="68"/>
      <c r="CI279" s="68"/>
      <c r="CJ279" s="68"/>
      <c r="CK279" s="68"/>
      <c r="CL279" s="68"/>
      <c r="CM279" s="68"/>
      <c r="CN279" s="68"/>
      <c r="CO279" s="68"/>
      <c r="CP279" s="68"/>
      <c r="CQ279" s="66"/>
      <c r="CR279" s="66"/>
      <c r="CS279" s="66"/>
      <c r="CT279" s="68"/>
      <c r="CV279" s="11"/>
      <c r="CW279" s="15"/>
      <c r="CX279" s="11"/>
      <c r="CY279" s="11"/>
      <c r="CZ279" s="11"/>
      <c r="DA279" s="99"/>
      <c r="DB279" s="11" t="e">
        <f aca="false">VLOOKUP(DA279,$CT$12:$CU$326,2,0)</f>
        <v>#N/A</v>
      </c>
      <c r="DC279" s="11" t="e">
        <f aca="false">VLOOKUP(DA279,$CT$12:$CV$326,3,0)</f>
        <v>#N/A</v>
      </c>
      <c r="DD279" s="11"/>
      <c r="DE279" s="100"/>
      <c r="DF279" s="11"/>
      <c r="DG279" s="11"/>
      <c r="DH279" s="11"/>
      <c r="DI279" s="11" t="s">
        <v>865</v>
      </c>
      <c r="DJ279" s="11" t="n">
        <f aca="false">E279</f>
        <v>0</v>
      </c>
      <c r="DK279" s="101" t="n">
        <f aca="false">D279</f>
        <v>3454</v>
      </c>
      <c r="DL279" s="11" t="n">
        <f aca="false">DK279*DJ279</f>
        <v>0</v>
      </c>
      <c r="DM279" s="11"/>
      <c r="DN279" s="11" t="n">
        <v>328</v>
      </c>
      <c r="DO279" s="11"/>
      <c r="DP279" s="11"/>
      <c r="DQ279" s="11"/>
      <c r="DR279" s="11"/>
      <c r="DS279" s="11"/>
      <c r="DT279" s="11"/>
      <c r="DU279" s="15"/>
      <c r="DV279" s="15"/>
      <c r="DW279" s="15"/>
      <c r="DX279" s="32"/>
      <c r="DY279" s="32"/>
      <c r="DZ279" s="32"/>
      <c r="EA279" s="32"/>
      <c r="EB279" s="102"/>
      <c r="EC279" s="102"/>
      <c r="ED279" s="102"/>
      <c r="EE279" s="102"/>
      <c r="EF279" s="102"/>
      <c r="EG279" s="88"/>
      <c r="EH279" s="88"/>
      <c r="EI279" s="88"/>
      <c r="EJ279" s="88"/>
      <c r="EK279" s="102"/>
      <c r="EL279" s="102"/>
      <c r="EM279" s="102"/>
      <c r="EN279" s="88"/>
      <c r="EO279" s="88"/>
      <c r="EP279" s="88"/>
      <c r="EQ279" s="88"/>
      <c r="ER279" s="88"/>
      <c r="ES279" s="88"/>
      <c r="ET279" s="88"/>
      <c r="EU279" s="88"/>
      <c r="EV279" s="88"/>
      <c r="EW279" s="88"/>
      <c r="EX279" s="88"/>
      <c r="EY279" s="88"/>
      <c r="EZ279" s="88"/>
      <c r="FA279" s="88"/>
      <c r="FB279" s="88"/>
      <c r="FC279" s="88"/>
      <c r="FD279" s="88"/>
      <c r="FE279" s="88"/>
      <c r="FF279" s="88"/>
      <c r="FG279" s="88"/>
      <c r="FH279" s="88"/>
      <c r="FI279" s="88"/>
      <c r="FJ279" s="88"/>
      <c r="FK279" s="88"/>
      <c r="FL279" s="88"/>
      <c r="FM279" s="88"/>
      <c r="FN279" s="88"/>
      <c r="FO279" s="88"/>
      <c r="FP279" s="88"/>
      <c r="FQ279" s="88"/>
      <c r="FR279" s="88"/>
      <c r="FS279" s="88"/>
      <c r="FT279" s="88"/>
      <c r="FU279" s="88"/>
      <c r="FV279" s="88"/>
      <c r="FW279" s="88"/>
      <c r="FX279" s="88"/>
      <c r="FY279" s="88"/>
      <c r="FZ279" s="88"/>
      <c r="GA279" s="88"/>
      <c r="GB279" s="88"/>
      <c r="GC279" s="88"/>
      <c r="GD279" s="88"/>
      <c r="GE279" s="88"/>
      <c r="GF279" s="88"/>
      <c r="GG279" s="88"/>
      <c r="GH279" s="88"/>
      <c r="GI279" s="88"/>
      <c r="GJ279" s="88"/>
      <c r="GK279" s="88"/>
      <c r="GL279" s="88"/>
      <c r="GM279" s="103"/>
      <c r="GN279" s="88"/>
      <c r="GO279" s="104" t="n">
        <f aca="false">C279+2</f>
        <v>174.7</v>
      </c>
      <c r="GP279" s="105" t="n">
        <f aca="false">GO279*20</f>
        <v>3494</v>
      </c>
      <c r="GQ279" s="90"/>
      <c r="GR279" s="90"/>
      <c r="GS279" s="90"/>
      <c r="GT279" s="90"/>
      <c r="GU279" s="90"/>
      <c r="GV279" s="90"/>
      <c r="GW279" s="90"/>
      <c r="GX279" s="90"/>
      <c r="GY279" s="90"/>
      <c r="GZ279" s="90"/>
      <c r="HA279" s="88"/>
      <c r="HB279" s="88"/>
      <c r="HC279" s="88"/>
      <c r="HD279" s="88"/>
      <c r="HE279" s="88"/>
    </row>
    <row r="280" customFormat="false" ht="15" hidden="false" customHeight="true" outlineLevel="0" collapsed="false">
      <c r="A280" s="118" t="s">
        <v>866</v>
      </c>
      <c r="B280" s="112" t="s">
        <v>356</v>
      </c>
      <c r="C280" s="93" t="n">
        <v>18.84</v>
      </c>
      <c r="D280" s="116" t="n">
        <f aca="false">C280*20</f>
        <v>376.8</v>
      </c>
      <c r="E280" s="94"/>
      <c r="F280" s="95" t="n">
        <f aca="false">E280*D280</f>
        <v>0</v>
      </c>
      <c r="G280" s="114" t="s">
        <v>867</v>
      </c>
      <c r="H280" s="64" t="s">
        <v>202</v>
      </c>
      <c r="I280" s="65" t="s">
        <v>203</v>
      </c>
      <c r="J280" s="67"/>
      <c r="K280" s="67"/>
      <c r="L280" s="97"/>
      <c r="M280" s="68"/>
      <c r="N280" s="67"/>
      <c r="O280" s="72"/>
      <c r="P280" s="72"/>
      <c r="Q280" s="68"/>
      <c r="R280" s="72"/>
      <c r="S280" s="72"/>
      <c r="T280" s="72"/>
      <c r="U280" s="72"/>
      <c r="V280" s="72"/>
      <c r="W280" s="72"/>
      <c r="X280" s="72"/>
      <c r="Y280" s="72"/>
      <c r="Z280" s="72"/>
      <c r="AA280" s="72"/>
      <c r="AB280" s="72"/>
      <c r="AC280" s="72"/>
      <c r="AD280" s="72"/>
      <c r="AE280" s="72"/>
      <c r="AF280" s="72"/>
      <c r="AG280" s="72"/>
      <c r="AH280" s="72"/>
      <c r="AI280" s="72"/>
      <c r="AJ280" s="72"/>
      <c r="AK280" s="72"/>
      <c r="AL280" s="72"/>
      <c r="AM280" s="72"/>
      <c r="AN280" s="72"/>
      <c r="AO280" s="72"/>
      <c r="AP280" s="72"/>
      <c r="AQ280" s="72"/>
      <c r="AR280" s="72"/>
      <c r="AS280" s="67"/>
      <c r="AT280" s="67"/>
      <c r="AU280" s="67"/>
      <c r="AV280" s="67"/>
      <c r="AW280" s="67"/>
      <c r="AX280" s="67"/>
      <c r="AY280" s="67"/>
      <c r="AZ280" s="66"/>
      <c r="BA280" s="66"/>
      <c r="BB280" s="66"/>
      <c r="BC280" s="66"/>
      <c r="BD280" s="66"/>
      <c r="BE280" s="68"/>
      <c r="BF280" s="68"/>
      <c r="BG280" s="68"/>
      <c r="BH280" s="68"/>
      <c r="BI280" s="68"/>
      <c r="BJ280" s="68"/>
      <c r="BK280" s="68"/>
      <c r="BL280" s="68"/>
      <c r="BM280" s="68"/>
      <c r="BN280" s="68"/>
      <c r="BO280" s="68"/>
      <c r="BP280" s="68"/>
      <c r="BQ280" s="68"/>
      <c r="BR280" s="68"/>
      <c r="BS280" s="68"/>
      <c r="BT280" s="68"/>
      <c r="BU280" s="68"/>
      <c r="BV280" s="68"/>
      <c r="BW280" s="68"/>
      <c r="BX280" s="68"/>
      <c r="BY280" s="68"/>
      <c r="BZ280" s="68"/>
      <c r="CA280" s="68"/>
      <c r="CB280" s="68"/>
      <c r="CC280" s="68"/>
      <c r="CD280" s="68"/>
      <c r="CE280" s="68"/>
      <c r="CF280" s="68"/>
      <c r="CG280" s="68"/>
      <c r="CH280" s="68"/>
      <c r="CI280" s="68"/>
      <c r="CJ280" s="68"/>
      <c r="CK280" s="68"/>
      <c r="CL280" s="68"/>
      <c r="CM280" s="68"/>
      <c r="CN280" s="68"/>
      <c r="CO280" s="68"/>
      <c r="CP280" s="68"/>
      <c r="CQ280" s="66"/>
      <c r="CR280" s="66"/>
      <c r="CS280" s="66"/>
      <c r="CT280" s="68"/>
      <c r="CV280" s="11"/>
      <c r="CW280" s="15"/>
      <c r="CX280" s="11"/>
      <c r="CY280" s="11"/>
      <c r="CZ280" s="11"/>
      <c r="DA280" s="99" t="s">
        <v>866</v>
      </c>
      <c r="DB280" s="11" t="e">
        <f aca="false">VLOOKUP(DA280,$CT$12:$CU$326,2,0)</f>
        <v>#N/A</v>
      </c>
      <c r="DC280" s="11" t="e">
        <f aca="false">VLOOKUP(DA280,$CT$12:$CV$326,3,0)</f>
        <v>#N/A</v>
      </c>
      <c r="DD280" s="11"/>
      <c r="DE280" s="100" t="n">
        <v>312</v>
      </c>
      <c r="DF280" s="11"/>
      <c r="DG280" s="11"/>
      <c r="DH280" s="11"/>
      <c r="DI280" s="11" t="s">
        <v>868</v>
      </c>
      <c r="DJ280" s="11" t="n">
        <f aca="false">E280</f>
        <v>0</v>
      </c>
      <c r="DK280" s="101" t="n">
        <f aca="false">D280</f>
        <v>376.8</v>
      </c>
      <c r="DL280" s="11" t="n">
        <f aca="false">DK280*DJ280</f>
        <v>0</v>
      </c>
      <c r="DM280" s="11"/>
      <c r="DN280" s="11" t="n">
        <v>329</v>
      </c>
      <c r="DO280" s="11"/>
      <c r="DP280" s="11"/>
      <c r="DQ280" s="11"/>
      <c r="DR280" s="11"/>
      <c r="DS280" s="11"/>
      <c r="DT280" s="11"/>
      <c r="DU280" s="15"/>
      <c r="DV280" s="15"/>
      <c r="DW280" s="15"/>
      <c r="DX280" s="32"/>
      <c r="DY280" s="32"/>
      <c r="DZ280" s="32"/>
      <c r="EA280" s="32"/>
      <c r="EB280" s="102"/>
      <c r="EC280" s="102"/>
      <c r="ED280" s="102"/>
      <c r="EE280" s="102"/>
      <c r="EF280" s="102"/>
      <c r="EG280" s="88"/>
      <c r="EH280" s="88"/>
      <c r="EI280" s="88"/>
      <c r="EJ280" s="88"/>
      <c r="EK280" s="102"/>
      <c r="EL280" s="102"/>
      <c r="EM280" s="102"/>
      <c r="EN280" s="88"/>
      <c r="EO280" s="88"/>
      <c r="EP280" s="88"/>
      <c r="EQ280" s="88"/>
      <c r="ER280" s="88"/>
      <c r="ES280" s="88"/>
      <c r="ET280" s="88"/>
      <c r="EU280" s="88"/>
      <c r="EV280" s="88"/>
      <c r="EW280" s="88"/>
      <c r="EX280" s="88"/>
      <c r="EY280" s="88"/>
      <c r="EZ280" s="88"/>
      <c r="FA280" s="88"/>
      <c r="FB280" s="88"/>
      <c r="FC280" s="88"/>
      <c r="FD280" s="88"/>
      <c r="FE280" s="88"/>
      <c r="FF280" s="88"/>
      <c r="FG280" s="88"/>
      <c r="FH280" s="88"/>
      <c r="FI280" s="88"/>
      <c r="FJ280" s="88"/>
      <c r="FK280" s="88"/>
      <c r="FL280" s="88"/>
      <c r="FM280" s="88"/>
      <c r="FN280" s="88"/>
      <c r="FO280" s="88"/>
      <c r="FP280" s="88"/>
      <c r="FQ280" s="88"/>
      <c r="FR280" s="88"/>
      <c r="FS280" s="88"/>
      <c r="FT280" s="88"/>
      <c r="FU280" s="88"/>
      <c r="FV280" s="88"/>
      <c r="FW280" s="88"/>
      <c r="FX280" s="88"/>
      <c r="FY280" s="88"/>
      <c r="FZ280" s="88"/>
      <c r="GA280" s="88"/>
      <c r="GB280" s="88"/>
      <c r="GC280" s="88"/>
      <c r="GD280" s="88"/>
      <c r="GE280" s="88"/>
      <c r="GF280" s="88"/>
      <c r="GG280" s="88"/>
      <c r="GH280" s="88"/>
      <c r="GI280" s="88"/>
      <c r="GJ280" s="88"/>
      <c r="GK280" s="88"/>
      <c r="GL280" s="88"/>
      <c r="GM280" s="103"/>
      <c r="GN280" s="88"/>
      <c r="GO280" s="104" t="n">
        <f aca="false">C280+2</f>
        <v>20.84</v>
      </c>
      <c r="GP280" s="105" t="n">
        <f aca="false">GO280*20</f>
        <v>416.8</v>
      </c>
      <c r="GQ280" s="90"/>
      <c r="GR280" s="90"/>
      <c r="GS280" s="90"/>
      <c r="GT280" s="90"/>
      <c r="GU280" s="90"/>
      <c r="GV280" s="90"/>
      <c r="GW280" s="90"/>
      <c r="GX280" s="90"/>
      <c r="GY280" s="90"/>
      <c r="GZ280" s="90"/>
      <c r="HA280" s="88"/>
      <c r="HB280" s="88"/>
      <c r="HC280" s="88"/>
      <c r="HD280" s="88"/>
      <c r="HE280" s="88"/>
    </row>
    <row r="281" customFormat="false" ht="15" hidden="false" customHeight="true" outlineLevel="0" collapsed="false">
      <c r="A281" s="118" t="s">
        <v>869</v>
      </c>
      <c r="B281" s="112" t="s">
        <v>206</v>
      </c>
      <c r="C281" s="93" t="n">
        <v>73.79</v>
      </c>
      <c r="D281" s="116" t="n">
        <f aca="false">C281*20</f>
        <v>1475.8</v>
      </c>
      <c r="E281" s="94"/>
      <c r="F281" s="95" t="n">
        <f aca="false">E281*D281</f>
        <v>0</v>
      </c>
      <c r="G281" s="114" t="s">
        <v>870</v>
      </c>
      <c r="H281" s="64" t="s">
        <v>202</v>
      </c>
      <c r="I281" s="65" t="s">
        <v>203</v>
      </c>
      <c r="J281" s="67"/>
      <c r="K281" s="67"/>
      <c r="L281" s="97"/>
      <c r="M281" s="68"/>
      <c r="N281" s="67"/>
      <c r="O281" s="67"/>
      <c r="P281" s="67"/>
      <c r="Q281" s="66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72"/>
      <c r="AJ281" s="72"/>
      <c r="AK281" s="72"/>
      <c r="AL281" s="72"/>
      <c r="AM281" s="72"/>
      <c r="AN281" s="72"/>
      <c r="AO281" s="72"/>
      <c r="AP281" s="72"/>
      <c r="AQ281" s="72"/>
      <c r="AR281" s="72"/>
      <c r="AS281" s="67"/>
      <c r="AT281" s="67"/>
      <c r="AU281" s="67"/>
      <c r="AV281" s="67"/>
      <c r="AW281" s="67"/>
      <c r="AX281" s="67"/>
      <c r="AY281" s="67"/>
      <c r="AZ281" s="66"/>
      <c r="BA281" s="66"/>
      <c r="BB281" s="66"/>
      <c r="BC281" s="66"/>
      <c r="BD281" s="66"/>
      <c r="BE281" s="68"/>
      <c r="BF281" s="68"/>
      <c r="BG281" s="68"/>
      <c r="BH281" s="68"/>
      <c r="BI281" s="68"/>
      <c r="BJ281" s="68"/>
      <c r="BK281" s="68"/>
      <c r="BL281" s="68"/>
      <c r="BM281" s="68"/>
      <c r="BN281" s="68"/>
      <c r="BO281" s="68"/>
      <c r="BP281" s="68"/>
      <c r="BQ281" s="68"/>
      <c r="BR281" s="68"/>
      <c r="BS281" s="68"/>
      <c r="BT281" s="68"/>
      <c r="BU281" s="68"/>
      <c r="BV281" s="68"/>
      <c r="BW281" s="68"/>
      <c r="BX281" s="68"/>
      <c r="BY281" s="68"/>
      <c r="BZ281" s="68"/>
      <c r="CA281" s="68"/>
      <c r="CB281" s="68"/>
      <c r="CC281" s="68"/>
      <c r="CD281" s="68"/>
      <c r="CE281" s="68"/>
      <c r="CF281" s="68"/>
      <c r="CG281" s="68"/>
      <c r="CH281" s="68"/>
      <c r="CI281" s="68"/>
      <c r="CJ281" s="68"/>
      <c r="CK281" s="68"/>
      <c r="CL281" s="68"/>
      <c r="CM281" s="68"/>
      <c r="CN281" s="68"/>
      <c r="CO281" s="68"/>
      <c r="CP281" s="68"/>
      <c r="CQ281" s="66"/>
      <c r="CR281" s="66"/>
      <c r="CS281" s="66"/>
      <c r="CT281" s="68"/>
      <c r="CV281" s="11"/>
      <c r="CW281" s="15"/>
      <c r="CX281" s="11"/>
      <c r="CY281" s="11"/>
      <c r="CZ281" s="11"/>
      <c r="DA281" s="99" t="s">
        <v>869</v>
      </c>
      <c r="DB281" s="11" t="e">
        <f aca="false">VLOOKUP(DA281,$CT$12:$CU$326,2,0)</f>
        <v>#N/A</v>
      </c>
      <c r="DC281" s="11" t="e">
        <f aca="false">VLOOKUP(DA281,$CT$12:$CV$326,3,0)</f>
        <v>#N/A</v>
      </c>
      <c r="DD281" s="11"/>
      <c r="DE281" s="100" t="n">
        <v>1118</v>
      </c>
      <c r="DF281" s="11"/>
      <c r="DG281" s="11"/>
      <c r="DH281" s="11"/>
      <c r="DI281" s="11" t="s">
        <v>871</v>
      </c>
      <c r="DJ281" s="11" t="n">
        <f aca="false">E281</f>
        <v>0</v>
      </c>
      <c r="DK281" s="101" t="n">
        <f aca="false">D281</f>
        <v>1475.8</v>
      </c>
      <c r="DL281" s="11" t="n">
        <f aca="false">DK281*DJ281</f>
        <v>0</v>
      </c>
      <c r="DM281" s="11"/>
      <c r="DN281" s="11" t="n">
        <v>330</v>
      </c>
      <c r="DO281" s="11"/>
      <c r="DP281" s="11"/>
      <c r="DQ281" s="11"/>
      <c r="DR281" s="11"/>
      <c r="DS281" s="11"/>
      <c r="DT281" s="11"/>
      <c r="DU281" s="15"/>
      <c r="DV281" s="15"/>
      <c r="DW281" s="15"/>
      <c r="DX281" s="32"/>
      <c r="DY281" s="32"/>
      <c r="DZ281" s="32"/>
      <c r="EA281" s="32"/>
      <c r="EB281" s="102"/>
      <c r="EC281" s="102"/>
      <c r="ED281" s="102"/>
      <c r="EE281" s="102"/>
      <c r="EF281" s="102"/>
      <c r="EG281" s="88"/>
      <c r="EH281" s="88"/>
      <c r="EI281" s="88"/>
      <c r="EJ281" s="88"/>
      <c r="EK281" s="102"/>
      <c r="EL281" s="102"/>
      <c r="EM281" s="102"/>
      <c r="EN281" s="88"/>
      <c r="EO281" s="88"/>
      <c r="EP281" s="88"/>
      <c r="EQ281" s="88"/>
      <c r="ER281" s="88"/>
      <c r="ES281" s="88"/>
      <c r="ET281" s="88"/>
      <c r="EU281" s="88"/>
      <c r="EV281" s="88"/>
      <c r="EW281" s="88"/>
      <c r="EX281" s="88"/>
      <c r="EY281" s="88"/>
      <c r="EZ281" s="88"/>
      <c r="FA281" s="88"/>
      <c r="FB281" s="88"/>
      <c r="FC281" s="88"/>
      <c r="FD281" s="88"/>
      <c r="FE281" s="88"/>
      <c r="FF281" s="88"/>
      <c r="FG281" s="88"/>
      <c r="FH281" s="88"/>
      <c r="FI281" s="88"/>
      <c r="FJ281" s="88"/>
      <c r="FK281" s="88"/>
      <c r="FL281" s="88"/>
      <c r="FM281" s="88"/>
      <c r="FN281" s="88"/>
      <c r="FO281" s="88"/>
      <c r="FP281" s="88"/>
      <c r="FQ281" s="88"/>
      <c r="FR281" s="88"/>
      <c r="FS281" s="88"/>
      <c r="FT281" s="88"/>
      <c r="FU281" s="88"/>
      <c r="FV281" s="88"/>
      <c r="FW281" s="88"/>
      <c r="FX281" s="88"/>
      <c r="FY281" s="88"/>
      <c r="FZ281" s="88"/>
      <c r="GA281" s="88"/>
      <c r="GB281" s="88"/>
      <c r="GC281" s="88"/>
      <c r="GD281" s="88"/>
      <c r="GE281" s="88"/>
      <c r="GF281" s="88"/>
      <c r="GG281" s="88"/>
      <c r="GH281" s="88"/>
      <c r="GI281" s="88"/>
      <c r="GJ281" s="88"/>
      <c r="GK281" s="88"/>
      <c r="GL281" s="88"/>
      <c r="GM281" s="103"/>
      <c r="GN281" s="88"/>
      <c r="GO281" s="104" t="n">
        <f aca="false">C281+2</f>
        <v>75.79</v>
      </c>
      <c r="GP281" s="105" t="n">
        <f aca="false">GO281*20</f>
        <v>1515.8</v>
      </c>
      <c r="GQ281" s="90"/>
      <c r="GR281" s="90"/>
      <c r="GS281" s="90"/>
      <c r="GT281" s="90"/>
      <c r="GU281" s="90"/>
      <c r="GV281" s="90"/>
      <c r="GW281" s="90"/>
      <c r="GX281" s="90"/>
      <c r="GY281" s="90"/>
      <c r="GZ281" s="90"/>
      <c r="HA281" s="88"/>
      <c r="HB281" s="88"/>
      <c r="HC281" s="88"/>
      <c r="HD281" s="88"/>
      <c r="HE281" s="88"/>
    </row>
    <row r="282" customFormat="false" ht="15" hidden="false" customHeight="true" outlineLevel="0" collapsed="false">
      <c r="A282" s="118" t="s">
        <v>872</v>
      </c>
      <c r="B282" s="112" t="s">
        <v>206</v>
      </c>
      <c r="C282" s="93" t="n">
        <v>78.5</v>
      </c>
      <c r="D282" s="116" t="n">
        <f aca="false">C282*20</f>
        <v>1570</v>
      </c>
      <c r="E282" s="94"/>
      <c r="F282" s="95" t="n">
        <f aca="false">E282*D282</f>
        <v>0</v>
      </c>
      <c r="G282" s="96" t="s">
        <v>873</v>
      </c>
      <c r="H282" s="64" t="s">
        <v>202</v>
      </c>
      <c r="I282" s="65" t="s">
        <v>203</v>
      </c>
      <c r="J282" s="67"/>
      <c r="K282" s="67"/>
      <c r="L282" s="97"/>
      <c r="M282" s="68"/>
      <c r="N282" s="67"/>
      <c r="O282" s="72"/>
      <c r="P282" s="72"/>
      <c r="Q282" s="68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  <c r="AE282" s="72"/>
      <c r="AF282" s="72"/>
      <c r="AG282" s="72"/>
      <c r="AH282" s="72"/>
      <c r="AI282" s="72"/>
      <c r="AJ282" s="72"/>
      <c r="AK282" s="72"/>
      <c r="AL282" s="72"/>
      <c r="AM282" s="72"/>
      <c r="AN282" s="72"/>
      <c r="AO282" s="72"/>
      <c r="AP282" s="72"/>
      <c r="AQ282" s="72"/>
      <c r="AR282" s="72"/>
      <c r="AS282" s="67"/>
      <c r="AT282" s="67"/>
      <c r="AU282" s="67"/>
      <c r="AV282" s="67"/>
      <c r="AW282" s="67"/>
      <c r="AX282" s="67"/>
      <c r="AY282" s="67"/>
      <c r="AZ282" s="66"/>
      <c r="BA282" s="66"/>
      <c r="BB282" s="66"/>
      <c r="BC282" s="66"/>
      <c r="BD282" s="66"/>
      <c r="BE282" s="68"/>
      <c r="BF282" s="68"/>
      <c r="BG282" s="68"/>
      <c r="BH282" s="68"/>
      <c r="BI282" s="68"/>
      <c r="BJ282" s="68"/>
      <c r="BK282" s="68"/>
      <c r="BL282" s="68"/>
      <c r="BM282" s="68"/>
      <c r="BN282" s="68"/>
      <c r="BO282" s="68"/>
      <c r="BP282" s="68"/>
      <c r="BQ282" s="68"/>
      <c r="BR282" s="68"/>
      <c r="BS282" s="68"/>
      <c r="BT282" s="68"/>
      <c r="BU282" s="68"/>
      <c r="BV282" s="68"/>
      <c r="BW282" s="68"/>
      <c r="BX282" s="68"/>
      <c r="BY282" s="68"/>
      <c r="BZ282" s="68"/>
      <c r="CA282" s="68"/>
      <c r="CB282" s="68"/>
      <c r="CC282" s="68"/>
      <c r="CD282" s="68"/>
      <c r="CE282" s="68"/>
      <c r="CF282" s="68"/>
      <c r="CG282" s="68"/>
      <c r="CH282" s="68"/>
      <c r="CI282" s="68"/>
      <c r="CJ282" s="68"/>
      <c r="CK282" s="68"/>
      <c r="CL282" s="68"/>
      <c r="CM282" s="68"/>
      <c r="CN282" s="68"/>
      <c r="CO282" s="68"/>
      <c r="CP282" s="68"/>
      <c r="CQ282" s="66"/>
      <c r="CR282" s="66"/>
      <c r="CS282" s="66"/>
      <c r="CT282" s="68"/>
      <c r="CV282" s="11"/>
      <c r="CW282" s="15"/>
      <c r="CX282" s="11"/>
      <c r="CY282" s="11"/>
      <c r="CZ282" s="11"/>
      <c r="DA282" s="99" t="s">
        <v>874</v>
      </c>
      <c r="DB282" s="11" t="e">
        <f aca="false">VLOOKUP(DA282,$CT$12:$CU$326,2,0)</f>
        <v>#N/A</v>
      </c>
      <c r="DC282" s="11" t="e">
        <f aca="false">VLOOKUP(DA282,$CT$12:$CV$326,3,0)</f>
        <v>#N/A</v>
      </c>
      <c r="DD282" s="11"/>
      <c r="DE282" s="100" t="n">
        <v>1300</v>
      </c>
      <c r="DF282" s="11"/>
      <c r="DG282" s="11"/>
      <c r="DH282" s="11"/>
      <c r="DI282" s="11" t="s">
        <v>875</v>
      </c>
      <c r="DJ282" s="11" t="n">
        <f aca="false">E282</f>
        <v>0</v>
      </c>
      <c r="DK282" s="101" t="n">
        <f aca="false">D282</f>
        <v>1570</v>
      </c>
      <c r="DL282" s="11" t="n">
        <f aca="false">DK282*DJ282</f>
        <v>0</v>
      </c>
      <c r="DM282" s="11"/>
      <c r="DN282" s="11" t="n">
        <v>331</v>
      </c>
      <c r="DO282" s="11"/>
      <c r="DP282" s="11"/>
      <c r="DQ282" s="11"/>
      <c r="DR282" s="11"/>
      <c r="DS282" s="11"/>
      <c r="DT282" s="11"/>
      <c r="DU282" s="15"/>
      <c r="DV282" s="15"/>
      <c r="DW282" s="15"/>
      <c r="DX282" s="32"/>
      <c r="DY282" s="32"/>
      <c r="DZ282" s="32"/>
      <c r="EA282" s="32"/>
      <c r="EB282" s="102"/>
      <c r="EC282" s="102"/>
      <c r="ED282" s="102"/>
      <c r="EE282" s="102"/>
      <c r="EF282" s="102"/>
      <c r="EG282" s="88"/>
      <c r="EH282" s="88"/>
      <c r="EI282" s="88"/>
      <c r="EJ282" s="88"/>
      <c r="EK282" s="102"/>
      <c r="EL282" s="102"/>
      <c r="EM282" s="102"/>
      <c r="EN282" s="88"/>
      <c r="EO282" s="88"/>
      <c r="EP282" s="88"/>
      <c r="EQ282" s="88"/>
      <c r="ER282" s="88"/>
      <c r="ES282" s="88"/>
      <c r="ET282" s="88"/>
      <c r="EU282" s="88"/>
      <c r="EV282" s="88"/>
      <c r="EW282" s="88"/>
      <c r="EX282" s="88"/>
      <c r="EY282" s="88"/>
      <c r="EZ282" s="88"/>
      <c r="FA282" s="88"/>
      <c r="FB282" s="88"/>
      <c r="FC282" s="88"/>
      <c r="FD282" s="88"/>
      <c r="FE282" s="88"/>
      <c r="FF282" s="88"/>
      <c r="FG282" s="88"/>
      <c r="FH282" s="88"/>
      <c r="FI282" s="88"/>
      <c r="FJ282" s="88"/>
      <c r="FK282" s="88"/>
      <c r="FL282" s="88"/>
      <c r="FM282" s="88"/>
      <c r="FN282" s="88"/>
      <c r="FO282" s="88"/>
      <c r="FP282" s="88"/>
      <c r="FQ282" s="88"/>
      <c r="FR282" s="88"/>
      <c r="FS282" s="88"/>
      <c r="FT282" s="88"/>
      <c r="FU282" s="88"/>
      <c r="FV282" s="88"/>
      <c r="FW282" s="88"/>
      <c r="FX282" s="88"/>
      <c r="FY282" s="88"/>
      <c r="FZ282" s="88"/>
      <c r="GA282" s="88"/>
      <c r="GB282" s="88"/>
      <c r="GC282" s="88"/>
      <c r="GD282" s="88"/>
      <c r="GE282" s="88"/>
      <c r="GF282" s="88"/>
      <c r="GG282" s="88"/>
      <c r="GH282" s="88"/>
      <c r="GI282" s="88"/>
      <c r="GJ282" s="88"/>
      <c r="GK282" s="88"/>
      <c r="GL282" s="88"/>
      <c r="GM282" s="103"/>
      <c r="GN282" s="88"/>
      <c r="GO282" s="104" t="n">
        <f aca="false">C282+2</f>
        <v>80.5</v>
      </c>
      <c r="GP282" s="105" t="n">
        <f aca="false">GO282*20</f>
        <v>1610</v>
      </c>
      <c r="GQ282" s="90"/>
      <c r="GR282" s="90"/>
      <c r="GS282" s="90"/>
      <c r="GT282" s="90"/>
      <c r="GU282" s="90"/>
      <c r="GV282" s="90"/>
      <c r="GW282" s="90"/>
      <c r="GX282" s="90"/>
      <c r="GY282" s="90"/>
      <c r="GZ282" s="90"/>
      <c r="HA282" s="88"/>
      <c r="HB282" s="88"/>
      <c r="HC282" s="88"/>
      <c r="HD282" s="88"/>
      <c r="HE282" s="88"/>
    </row>
    <row r="283" customFormat="false" ht="15" hidden="false" customHeight="true" outlineLevel="0" collapsed="false">
      <c r="A283" s="118" t="s">
        <v>876</v>
      </c>
      <c r="B283" s="112" t="s">
        <v>206</v>
      </c>
      <c r="C283" s="93" t="n">
        <v>23.55</v>
      </c>
      <c r="D283" s="116" t="n">
        <f aca="false">C283*20</f>
        <v>471</v>
      </c>
      <c r="E283" s="94"/>
      <c r="F283" s="95" t="n">
        <f aca="false">E283*D283</f>
        <v>0</v>
      </c>
      <c r="G283" s="114" t="s">
        <v>877</v>
      </c>
      <c r="H283" s="64" t="s">
        <v>202</v>
      </c>
      <c r="I283" s="65" t="s">
        <v>203</v>
      </c>
      <c r="J283" s="67"/>
      <c r="K283" s="67"/>
      <c r="L283" s="97"/>
      <c r="M283" s="68"/>
      <c r="N283" s="67"/>
      <c r="O283" s="72"/>
      <c r="P283" s="72"/>
      <c r="Q283" s="68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  <c r="AE283" s="72"/>
      <c r="AF283" s="72"/>
      <c r="AG283" s="72"/>
      <c r="AH283" s="72"/>
      <c r="AI283" s="72"/>
      <c r="AJ283" s="72"/>
      <c r="AK283" s="72"/>
      <c r="AL283" s="72"/>
      <c r="AM283" s="72"/>
      <c r="AN283" s="72"/>
      <c r="AO283" s="72"/>
      <c r="AP283" s="72"/>
      <c r="AQ283" s="72"/>
      <c r="AR283" s="72"/>
      <c r="AS283" s="67"/>
      <c r="AT283" s="67"/>
      <c r="AU283" s="67"/>
      <c r="AV283" s="67"/>
      <c r="AW283" s="67"/>
      <c r="AX283" s="67"/>
      <c r="AY283" s="67"/>
      <c r="AZ283" s="66"/>
      <c r="BA283" s="66"/>
      <c r="BB283" s="66"/>
      <c r="BC283" s="66"/>
      <c r="BD283" s="66"/>
      <c r="BE283" s="68"/>
      <c r="BF283" s="68"/>
      <c r="BG283" s="68"/>
      <c r="BH283" s="68"/>
      <c r="BI283" s="68"/>
      <c r="BJ283" s="68"/>
      <c r="BK283" s="68"/>
      <c r="BL283" s="68"/>
      <c r="BM283" s="68"/>
      <c r="BN283" s="68"/>
      <c r="BO283" s="68"/>
      <c r="BP283" s="68"/>
      <c r="BQ283" s="68"/>
      <c r="BR283" s="68"/>
      <c r="BS283" s="68"/>
      <c r="BT283" s="68"/>
      <c r="BU283" s="68"/>
      <c r="BV283" s="68"/>
      <c r="BW283" s="68"/>
      <c r="BX283" s="68"/>
      <c r="BY283" s="68"/>
      <c r="BZ283" s="68"/>
      <c r="CA283" s="68"/>
      <c r="CB283" s="68"/>
      <c r="CC283" s="68"/>
      <c r="CD283" s="68"/>
      <c r="CE283" s="68"/>
      <c r="CF283" s="68"/>
      <c r="CG283" s="68"/>
      <c r="CH283" s="68"/>
      <c r="CI283" s="68"/>
      <c r="CJ283" s="68"/>
      <c r="CK283" s="68"/>
      <c r="CL283" s="68"/>
      <c r="CM283" s="68"/>
      <c r="CN283" s="68"/>
      <c r="CO283" s="68"/>
      <c r="CP283" s="68"/>
      <c r="CQ283" s="66"/>
      <c r="CR283" s="66"/>
      <c r="CS283" s="66"/>
      <c r="CT283" s="68"/>
      <c r="CV283" s="11"/>
      <c r="CW283" s="15"/>
      <c r="CX283" s="11"/>
      <c r="CY283" s="11"/>
      <c r="CZ283" s="11"/>
      <c r="DA283" s="99" t="s">
        <v>876</v>
      </c>
      <c r="DB283" s="11" t="e">
        <f aca="false">VLOOKUP(DA283,$CT$12:$CU$326,2,0)</f>
        <v>#N/A</v>
      </c>
      <c r="DC283" s="11" t="e">
        <f aca="false">VLOOKUP(DA283,$CT$12:$CV$326,3,0)</f>
        <v>#N/A</v>
      </c>
      <c r="DD283" s="11"/>
      <c r="DE283" s="100" t="n">
        <v>390</v>
      </c>
      <c r="DF283" s="11"/>
      <c r="DG283" s="11"/>
      <c r="DH283" s="11"/>
      <c r="DI283" s="11" t="s">
        <v>878</v>
      </c>
      <c r="DJ283" s="11" t="n">
        <f aca="false">E283</f>
        <v>0</v>
      </c>
      <c r="DK283" s="101" t="n">
        <f aca="false">D283</f>
        <v>471</v>
      </c>
      <c r="DL283" s="11" t="n">
        <f aca="false">DK283*DJ283</f>
        <v>0</v>
      </c>
      <c r="DM283" s="11"/>
      <c r="DN283" s="11" t="n">
        <v>333</v>
      </c>
      <c r="DO283" s="11"/>
      <c r="DP283" s="11"/>
      <c r="DQ283" s="11"/>
      <c r="DR283" s="11"/>
      <c r="DS283" s="11"/>
      <c r="DT283" s="11"/>
      <c r="DU283" s="15"/>
      <c r="DV283" s="15"/>
      <c r="DW283" s="15"/>
      <c r="DX283" s="32"/>
      <c r="DY283" s="32"/>
      <c r="DZ283" s="32"/>
      <c r="EA283" s="32"/>
      <c r="EB283" s="102"/>
      <c r="EC283" s="102"/>
      <c r="ED283" s="102"/>
      <c r="EE283" s="102"/>
      <c r="EF283" s="102"/>
      <c r="EG283" s="88"/>
      <c r="EH283" s="88"/>
      <c r="EI283" s="88"/>
      <c r="EJ283" s="88"/>
      <c r="EK283" s="102"/>
      <c r="EL283" s="102"/>
      <c r="EM283" s="102"/>
      <c r="EN283" s="88"/>
      <c r="EO283" s="88"/>
      <c r="EP283" s="88"/>
      <c r="EQ283" s="88"/>
      <c r="ER283" s="88"/>
      <c r="ES283" s="88"/>
      <c r="ET283" s="88"/>
      <c r="EU283" s="88"/>
      <c r="EV283" s="88"/>
      <c r="EW283" s="88"/>
      <c r="EX283" s="88"/>
      <c r="EY283" s="88"/>
      <c r="EZ283" s="88"/>
      <c r="FA283" s="88"/>
      <c r="FB283" s="88"/>
      <c r="FC283" s="88"/>
      <c r="FD283" s="88"/>
      <c r="FE283" s="88"/>
      <c r="FF283" s="88"/>
      <c r="FG283" s="88"/>
      <c r="FH283" s="88"/>
      <c r="FI283" s="88"/>
      <c r="FJ283" s="88"/>
      <c r="FK283" s="88"/>
      <c r="FL283" s="88"/>
      <c r="FM283" s="88"/>
      <c r="FN283" s="88"/>
      <c r="FO283" s="88"/>
      <c r="FP283" s="88"/>
      <c r="FQ283" s="88"/>
      <c r="FR283" s="88"/>
      <c r="FS283" s="88"/>
      <c r="FT283" s="88"/>
      <c r="FU283" s="88"/>
      <c r="FV283" s="88"/>
      <c r="FW283" s="88"/>
      <c r="FX283" s="88"/>
      <c r="FY283" s="88"/>
      <c r="FZ283" s="88"/>
      <c r="GA283" s="88"/>
      <c r="GB283" s="88"/>
      <c r="GC283" s="88"/>
      <c r="GD283" s="88"/>
      <c r="GE283" s="88"/>
      <c r="GF283" s="88"/>
      <c r="GG283" s="88"/>
      <c r="GH283" s="88"/>
      <c r="GI283" s="88"/>
      <c r="GJ283" s="88"/>
      <c r="GK283" s="88"/>
      <c r="GL283" s="88"/>
      <c r="GM283" s="103"/>
      <c r="GN283" s="88"/>
      <c r="GO283" s="104" t="n">
        <f aca="false">C283+2</f>
        <v>25.55</v>
      </c>
      <c r="GP283" s="105" t="n">
        <f aca="false">GO283*20</f>
        <v>511</v>
      </c>
      <c r="GQ283" s="90"/>
      <c r="GR283" s="90"/>
      <c r="GS283" s="90"/>
      <c r="GT283" s="90"/>
      <c r="GU283" s="90"/>
      <c r="GV283" s="90"/>
      <c r="GW283" s="90"/>
      <c r="GX283" s="90"/>
      <c r="GY283" s="90"/>
      <c r="GZ283" s="90"/>
      <c r="HA283" s="88"/>
      <c r="HB283" s="88"/>
      <c r="HC283" s="88"/>
      <c r="HD283" s="88"/>
      <c r="HE283" s="88"/>
    </row>
    <row r="284" customFormat="false" ht="15" hidden="false" customHeight="true" outlineLevel="0" collapsed="false">
      <c r="A284" s="118" t="s">
        <v>879</v>
      </c>
      <c r="B284" s="112" t="s">
        <v>206</v>
      </c>
      <c r="C284" s="93" t="n">
        <v>23.55</v>
      </c>
      <c r="D284" s="116" t="n">
        <f aca="false">C284*20</f>
        <v>471</v>
      </c>
      <c r="E284" s="94"/>
      <c r="F284" s="95" t="n">
        <f aca="false">E284*D284</f>
        <v>0</v>
      </c>
      <c r="G284" s="96" t="s">
        <v>880</v>
      </c>
      <c r="H284" s="64" t="s">
        <v>202</v>
      </c>
      <c r="I284" s="65" t="s">
        <v>203</v>
      </c>
      <c r="J284" s="67"/>
      <c r="K284" s="67"/>
      <c r="L284" s="97"/>
      <c r="M284" s="68"/>
      <c r="N284" s="67"/>
      <c r="O284" s="72"/>
      <c r="P284" s="72"/>
      <c r="Q284" s="68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  <c r="AE284" s="72"/>
      <c r="AF284" s="72"/>
      <c r="AG284" s="72"/>
      <c r="AH284" s="72"/>
      <c r="AI284" s="72"/>
      <c r="AJ284" s="72"/>
      <c r="AK284" s="72"/>
      <c r="AL284" s="72"/>
      <c r="AM284" s="72"/>
      <c r="AN284" s="72"/>
      <c r="AO284" s="72"/>
      <c r="AP284" s="72"/>
      <c r="AQ284" s="72"/>
      <c r="AR284" s="72"/>
      <c r="AS284" s="67"/>
      <c r="AT284" s="67"/>
      <c r="AU284" s="67"/>
      <c r="AV284" s="67"/>
      <c r="AW284" s="67"/>
      <c r="AX284" s="67"/>
      <c r="AY284" s="67"/>
      <c r="AZ284" s="66"/>
      <c r="BA284" s="66"/>
      <c r="BB284" s="66"/>
      <c r="BC284" s="66"/>
      <c r="BD284" s="66"/>
      <c r="BE284" s="68"/>
      <c r="BF284" s="68"/>
      <c r="BG284" s="68"/>
      <c r="BH284" s="68"/>
      <c r="BI284" s="68"/>
      <c r="BJ284" s="68"/>
      <c r="BK284" s="68"/>
      <c r="BL284" s="68"/>
      <c r="BM284" s="68"/>
      <c r="BN284" s="68"/>
      <c r="BO284" s="68"/>
      <c r="BP284" s="68"/>
      <c r="BQ284" s="68"/>
      <c r="BR284" s="68"/>
      <c r="BS284" s="68"/>
      <c r="BT284" s="68"/>
      <c r="BU284" s="68"/>
      <c r="BV284" s="68"/>
      <c r="BW284" s="68"/>
      <c r="BX284" s="68"/>
      <c r="BY284" s="68"/>
      <c r="BZ284" s="68"/>
      <c r="CA284" s="68"/>
      <c r="CB284" s="68"/>
      <c r="CC284" s="68"/>
      <c r="CD284" s="68"/>
      <c r="CE284" s="68"/>
      <c r="CF284" s="68"/>
      <c r="CG284" s="68"/>
      <c r="CH284" s="68"/>
      <c r="CI284" s="68"/>
      <c r="CJ284" s="68"/>
      <c r="CK284" s="68"/>
      <c r="CL284" s="68"/>
      <c r="CM284" s="68"/>
      <c r="CN284" s="68"/>
      <c r="CO284" s="68"/>
      <c r="CP284" s="68"/>
      <c r="CQ284" s="66"/>
      <c r="CR284" s="66"/>
      <c r="CS284" s="66"/>
      <c r="CT284" s="68"/>
      <c r="CV284" s="11"/>
      <c r="CW284" s="15"/>
      <c r="CX284" s="11"/>
      <c r="CY284" s="11"/>
      <c r="CZ284" s="11"/>
      <c r="DA284" s="99" t="s">
        <v>881</v>
      </c>
      <c r="DB284" s="11" t="e">
        <f aca="false">VLOOKUP(DA284,$CT$12:$CU$326,2,0)</f>
        <v>#N/A</v>
      </c>
      <c r="DC284" s="11" t="e">
        <f aca="false">VLOOKUP(DA284,$CT$12:$CV$326,3,0)</f>
        <v>#N/A</v>
      </c>
      <c r="DD284" s="11"/>
      <c r="DE284" s="100" t="n">
        <v>390</v>
      </c>
      <c r="DF284" s="11"/>
      <c r="DG284" s="11"/>
      <c r="DH284" s="11"/>
      <c r="DI284" s="11" t="s">
        <v>882</v>
      </c>
      <c r="DJ284" s="11" t="n">
        <f aca="false">E284</f>
        <v>0</v>
      </c>
      <c r="DK284" s="101" t="n">
        <f aca="false">D284</f>
        <v>471</v>
      </c>
      <c r="DL284" s="11" t="n">
        <f aca="false">DK284*DJ284</f>
        <v>0</v>
      </c>
      <c r="DM284" s="11"/>
      <c r="DN284" s="11" t="n">
        <v>334</v>
      </c>
      <c r="DO284" s="11"/>
      <c r="DP284" s="11"/>
      <c r="DQ284" s="11"/>
      <c r="DR284" s="11"/>
      <c r="DS284" s="11"/>
      <c r="DT284" s="11"/>
      <c r="DU284" s="15"/>
      <c r="DV284" s="15"/>
      <c r="DW284" s="15"/>
      <c r="DX284" s="32"/>
      <c r="DY284" s="32"/>
      <c r="DZ284" s="32"/>
      <c r="EA284" s="32"/>
      <c r="EB284" s="102"/>
      <c r="EC284" s="102"/>
      <c r="ED284" s="102"/>
      <c r="EE284" s="102"/>
      <c r="EF284" s="102"/>
      <c r="EG284" s="88"/>
      <c r="EH284" s="88"/>
      <c r="EI284" s="88"/>
      <c r="EJ284" s="88"/>
      <c r="EK284" s="102"/>
      <c r="EL284" s="102"/>
      <c r="EM284" s="102"/>
      <c r="EN284" s="88"/>
      <c r="EO284" s="88"/>
      <c r="EP284" s="88"/>
      <c r="EQ284" s="88"/>
      <c r="ER284" s="88"/>
      <c r="ES284" s="88"/>
      <c r="ET284" s="88"/>
      <c r="EU284" s="88"/>
      <c r="EV284" s="88"/>
      <c r="EW284" s="88"/>
      <c r="EX284" s="88"/>
      <c r="EY284" s="88"/>
      <c r="EZ284" s="88"/>
      <c r="FA284" s="88"/>
      <c r="FB284" s="88"/>
      <c r="FC284" s="88"/>
      <c r="FD284" s="88"/>
      <c r="FE284" s="88"/>
      <c r="FF284" s="88"/>
      <c r="FG284" s="88"/>
      <c r="FH284" s="88"/>
      <c r="FI284" s="88"/>
      <c r="FJ284" s="88"/>
      <c r="FK284" s="88"/>
      <c r="FL284" s="88"/>
      <c r="FM284" s="88"/>
      <c r="FN284" s="88"/>
      <c r="FO284" s="88"/>
      <c r="FP284" s="88"/>
      <c r="FQ284" s="88"/>
      <c r="FR284" s="88"/>
      <c r="FS284" s="88"/>
      <c r="FT284" s="88"/>
      <c r="FU284" s="88"/>
      <c r="FV284" s="88"/>
      <c r="FW284" s="88"/>
      <c r="FX284" s="88"/>
      <c r="FY284" s="88"/>
      <c r="FZ284" s="88"/>
      <c r="GA284" s="88"/>
      <c r="GB284" s="88"/>
      <c r="GC284" s="88"/>
      <c r="GD284" s="88"/>
      <c r="GE284" s="88"/>
      <c r="GF284" s="88"/>
      <c r="GG284" s="88"/>
      <c r="GH284" s="88"/>
      <c r="GI284" s="88"/>
      <c r="GJ284" s="88"/>
      <c r="GK284" s="88"/>
      <c r="GL284" s="88"/>
      <c r="GM284" s="103"/>
      <c r="GN284" s="88"/>
      <c r="GO284" s="104" t="n">
        <f aca="false">C284+2</f>
        <v>25.55</v>
      </c>
      <c r="GP284" s="105" t="n">
        <f aca="false">GO284*20</f>
        <v>511</v>
      </c>
      <c r="GQ284" s="90"/>
      <c r="GR284" s="90"/>
      <c r="GS284" s="90"/>
      <c r="GT284" s="90"/>
      <c r="GU284" s="90"/>
      <c r="GV284" s="90"/>
      <c r="GW284" s="90"/>
      <c r="GX284" s="90"/>
      <c r="GY284" s="90"/>
      <c r="GZ284" s="90"/>
      <c r="HA284" s="88"/>
      <c r="HB284" s="88"/>
      <c r="HC284" s="88"/>
      <c r="HD284" s="88"/>
      <c r="HE284" s="88"/>
    </row>
    <row r="285" customFormat="false" ht="15" hidden="false" customHeight="true" outlineLevel="0" collapsed="false">
      <c r="A285" s="146" t="s">
        <v>883</v>
      </c>
      <c r="B285" s="131" t="s">
        <v>356</v>
      </c>
      <c r="C285" s="93" t="n">
        <v>43.96</v>
      </c>
      <c r="D285" s="116" t="n">
        <f aca="false">C285*20</f>
        <v>879.2</v>
      </c>
      <c r="E285" s="94"/>
      <c r="F285" s="95" t="n">
        <f aca="false">E285*D285</f>
        <v>0</v>
      </c>
      <c r="G285" s="96" t="s">
        <v>884</v>
      </c>
      <c r="H285" s="64" t="s">
        <v>202</v>
      </c>
      <c r="I285" s="65" t="s">
        <v>203</v>
      </c>
      <c r="J285" s="67"/>
      <c r="K285" s="67"/>
      <c r="L285" s="97"/>
      <c r="M285" s="75"/>
      <c r="N285" s="128"/>
      <c r="O285" s="127"/>
      <c r="P285" s="127"/>
      <c r="Q285" s="75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  <c r="AK285" s="127"/>
      <c r="AL285" s="127"/>
      <c r="AM285" s="127"/>
      <c r="AN285" s="127"/>
      <c r="AO285" s="127"/>
      <c r="AP285" s="127"/>
      <c r="AQ285" s="127"/>
      <c r="AR285" s="127"/>
      <c r="AS285" s="128"/>
      <c r="AT285" s="128"/>
      <c r="AU285" s="128"/>
      <c r="AV285" s="128"/>
      <c r="AW285" s="128"/>
      <c r="AX285" s="128"/>
      <c r="AY285" s="128"/>
      <c r="AZ285" s="128"/>
      <c r="BA285" s="128"/>
      <c r="BB285" s="128"/>
      <c r="BC285" s="128"/>
      <c r="BD285" s="128"/>
      <c r="BE285" s="127"/>
      <c r="BF285" s="127"/>
      <c r="BG285" s="127"/>
      <c r="BH285" s="127"/>
      <c r="BI285" s="127"/>
      <c r="BJ285" s="127"/>
      <c r="BK285" s="127"/>
      <c r="BL285" s="127"/>
      <c r="BM285" s="127"/>
      <c r="BN285" s="127"/>
      <c r="BO285" s="127"/>
      <c r="BP285" s="127"/>
      <c r="BQ285" s="127"/>
      <c r="BR285" s="127"/>
      <c r="BS285" s="127"/>
      <c r="BT285" s="127"/>
      <c r="BU285" s="127"/>
      <c r="BV285" s="127"/>
      <c r="BW285" s="75"/>
      <c r="BX285" s="75"/>
      <c r="BY285" s="75"/>
      <c r="BZ285" s="75"/>
      <c r="CA285" s="75"/>
      <c r="CB285" s="75"/>
      <c r="CC285" s="75"/>
      <c r="CD285" s="75"/>
      <c r="CE285" s="75"/>
      <c r="CF285" s="75"/>
      <c r="CG285" s="75"/>
      <c r="CH285" s="75"/>
      <c r="CI285" s="75"/>
      <c r="CJ285" s="75"/>
      <c r="CK285" s="75"/>
      <c r="CL285" s="75"/>
      <c r="CM285" s="75"/>
      <c r="CN285" s="75"/>
      <c r="CO285" s="75"/>
      <c r="CP285" s="75"/>
      <c r="CQ285" s="76"/>
      <c r="CR285" s="76"/>
      <c r="CS285" s="76"/>
      <c r="CT285" s="75"/>
      <c r="CV285" s="11"/>
      <c r="CW285" s="15"/>
      <c r="CX285" s="11"/>
      <c r="CY285" s="11"/>
      <c r="CZ285" s="11"/>
      <c r="DA285" s="99" t="s">
        <v>885</v>
      </c>
      <c r="DB285" s="11" t="e">
        <f aca="false">VLOOKUP(DA285,$CT$12:$CU$326,2,0)</f>
        <v>#N/A</v>
      </c>
      <c r="DC285" s="11" t="e">
        <f aca="false">VLOOKUP(DA285,$CT$12:$CV$326,3,0)</f>
        <v>#N/A</v>
      </c>
      <c r="DD285" s="11"/>
      <c r="DE285" s="100" t="n">
        <v>728</v>
      </c>
      <c r="DF285" s="11"/>
      <c r="DG285" s="11"/>
      <c r="DH285" s="11"/>
      <c r="DI285" s="11" t="s">
        <v>886</v>
      </c>
      <c r="DJ285" s="11" t="n">
        <f aca="false">E285</f>
        <v>0</v>
      </c>
      <c r="DK285" s="101" t="n">
        <f aca="false">D285</f>
        <v>879.2</v>
      </c>
      <c r="DL285" s="11" t="n">
        <f aca="false">DK285*DJ285</f>
        <v>0</v>
      </c>
      <c r="DM285" s="11"/>
      <c r="DN285" s="11" t="n">
        <v>335</v>
      </c>
      <c r="DO285" s="11"/>
      <c r="DP285" s="11"/>
      <c r="DQ285" s="11"/>
      <c r="DR285" s="11"/>
      <c r="DS285" s="11"/>
      <c r="DT285" s="11"/>
      <c r="DU285" s="15"/>
      <c r="DV285" s="15"/>
      <c r="DW285" s="15"/>
      <c r="DX285" s="32"/>
      <c r="DY285" s="32"/>
      <c r="DZ285" s="32"/>
      <c r="EA285" s="32"/>
      <c r="EB285" s="86"/>
      <c r="EC285" s="86"/>
      <c r="ED285" s="86"/>
      <c r="EE285" s="86"/>
      <c r="EF285" s="86"/>
      <c r="EG285" s="87"/>
      <c r="EH285" s="87"/>
      <c r="EI285" s="87"/>
      <c r="EJ285" s="87"/>
      <c r="EK285" s="86"/>
      <c r="EL285" s="86"/>
      <c r="EM285" s="86"/>
      <c r="EN285" s="87"/>
      <c r="EO285" s="87"/>
      <c r="EP285" s="87"/>
      <c r="EQ285" s="87"/>
      <c r="ER285" s="87"/>
      <c r="ES285" s="87"/>
      <c r="ET285" s="87"/>
      <c r="EU285" s="87"/>
      <c r="EV285" s="87"/>
      <c r="EW285" s="87"/>
      <c r="EX285" s="87"/>
      <c r="EY285" s="87"/>
      <c r="EZ285" s="87"/>
      <c r="FA285" s="87"/>
      <c r="FB285" s="87"/>
      <c r="FC285" s="87"/>
      <c r="FD285" s="87"/>
      <c r="FE285" s="87"/>
      <c r="FF285" s="87"/>
      <c r="FG285" s="87"/>
      <c r="FH285" s="87"/>
      <c r="FI285" s="87"/>
      <c r="FJ285" s="87"/>
      <c r="FK285" s="87"/>
      <c r="FL285" s="87"/>
      <c r="FM285" s="87"/>
      <c r="FN285" s="87"/>
      <c r="FO285" s="87"/>
      <c r="FP285" s="87"/>
      <c r="FQ285" s="87"/>
      <c r="FR285" s="87"/>
      <c r="FS285" s="87"/>
      <c r="FT285" s="87"/>
      <c r="FU285" s="87"/>
      <c r="FV285" s="87"/>
      <c r="FW285" s="87"/>
      <c r="FX285" s="87"/>
      <c r="FY285" s="87"/>
      <c r="FZ285" s="87"/>
      <c r="GA285" s="87"/>
      <c r="GB285" s="87"/>
      <c r="GC285" s="87"/>
      <c r="GD285" s="87"/>
      <c r="GE285" s="87"/>
      <c r="GF285" s="87"/>
      <c r="GG285" s="87"/>
      <c r="GH285" s="87"/>
      <c r="GI285" s="87"/>
      <c r="GJ285" s="87"/>
      <c r="GK285" s="87"/>
      <c r="GL285" s="87"/>
      <c r="GM285" s="103"/>
      <c r="GN285" s="87"/>
      <c r="GO285" s="104" t="n">
        <f aca="false">C285+2</f>
        <v>45.96</v>
      </c>
      <c r="GP285" s="105" t="n">
        <f aca="false">GO285*20</f>
        <v>919.2</v>
      </c>
      <c r="GQ285" s="89"/>
      <c r="GR285" s="89"/>
      <c r="GS285" s="89"/>
      <c r="GT285" s="89"/>
      <c r="GU285" s="89"/>
      <c r="GV285" s="89"/>
      <c r="GW285" s="89"/>
      <c r="GX285" s="89"/>
      <c r="GY285" s="89"/>
      <c r="GZ285" s="89"/>
      <c r="HA285" s="87"/>
      <c r="HB285" s="87"/>
      <c r="HC285" s="87"/>
      <c r="HD285" s="87"/>
      <c r="HE285" s="87"/>
    </row>
    <row r="286" customFormat="false" ht="15" hidden="false" customHeight="true" outlineLevel="0" collapsed="false">
      <c r="A286" s="118" t="s">
        <v>887</v>
      </c>
      <c r="B286" s="112" t="n">
        <v>2</v>
      </c>
      <c r="C286" s="93" t="n">
        <v>10.99</v>
      </c>
      <c r="D286" s="116" t="n">
        <f aca="false">C286*20</f>
        <v>219.8</v>
      </c>
      <c r="E286" s="94"/>
      <c r="F286" s="95" t="n">
        <f aca="false">E286*D286</f>
        <v>0</v>
      </c>
      <c r="G286" s="114" t="s">
        <v>888</v>
      </c>
      <c r="H286" s="64" t="s">
        <v>202</v>
      </c>
      <c r="I286" s="65" t="s">
        <v>203</v>
      </c>
      <c r="J286" s="67"/>
      <c r="K286" s="67"/>
      <c r="L286" s="97"/>
      <c r="M286" s="68"/>
      <c r="N286" s="67"/>
      <c r="O286" s="72"/>
      <c r="P286" s="72"/>
      <c r="Q286" s="68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72"/>
      <c r="AH286" s="72"/>
      <c r="AI286" s="72"/>
      <c r="AJ286" s="72"/>
      <c r="AK286" s="72"/>
      <c r="AL286" s="72"/>
      <c r="AM286" s="72"/>
      <c r="AN286" s="72"/>
      <c r="AO286" s="72"/>
      <c r="AP286" s="72"/>
      <c r="AQ286" s="72"/>
      <c r="AR286" s="72"/>
      <c r="AS286" s="67"/>
      <c r="AT286" s="67"/>
      <c r="AU286" s="67"/>
      <c r="AV286" s="67"/>
      <c r="AW286" s="67"/>
      <c r="AX286" s="67"/>
      <c r="AY286" s="67"/>
      <c r="AZ286" s="66"/>
      <c r="BA286" s="66"/>
      <c r="BB286" s="66"/>
      <c r="BC286" s="66"/>
      <c r="BD286" s="66"/>
      <c r="BE286" s="68"/>
      <c r="BF286" s="68"/>
      <c r="BG286" s="68"/>
      <c r="BH286" s="68"/>
      <c r="BI286" s="68"/>
      <c r="BJ286" s="68"/>
      <c r="BK286" s="68"/>
      <c r="BL286" s="68"/>
      <c r="BM286" s="68"/>
      <c r="BN286" s="68"/>
      <c r="BO286" s="68"/>
      <c r="BP286" s="68"/>
      <c r="BQ286" s="68"/>
      <c r="BR286" s="68"/>
      <c r="BS286" s="68"/>
      <c r="BT286" s="68"/>
      <c r="BU286" s="68"/>
      <c r="BV286" s="68"/>
      <c r="BW286" s="68"/>
      <c r="BX286" s="68"/>
      <c r="BY286" s="68"/>
      <c r="BZ286" s="68"/>
      <c r="CA286" s="68"/>
      <c r="CB286" s="68"/>
      <c r="CC286" s="68"/>
      <c r="CD286" s="68"/>
      <c r="CE286" s="68"/>
      <c r="CF286" s="68"/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6"/>
      <c r="CR286" s="66"/>
      <c r="CS286" s="66"/>
      <c r="CT286" s="68"/>
      <c r="CV286" s="11"/>
      <c r="CW286" s="15"/>
      <c r="CX286" s="11"/>
      <c r="CY286" s="11"/>
      <c r="CZ286" s="11"/>
      <c r="DA286" s="99" t="s">
        <v>889</v>
      </c>
      <c r="DB286" s="11" t="e">
        <f aca="false">VLOOKUP(DA286,$CT$12:$CU$326,2,0)</f>
        <v>#N/A</v>
      </c>
      <c r="DC286" s="11" t="e">
        <f aca="false">VLOOKUP(DA286,$CT$12:$CV$326,3,0)</f>
        <v>#N/A</v>
      </c>
      <c r="DD286" s="11"/>
      <c r="DE286" s="100" t="n">
        <v>182</v>
      </c>
      <c r="DF286" s="11"/>
      <c r="DG286" s="11"/>
      <c r="DH286" s="11"/>
      <c r="DI286" s="11" t="s">
        <v>890</v>
      </c>
      <c r="DJ286" s="11" t="n">
        <f aca="false">E286</f>
        <v>0</v>
      </c>
      <c r="DK286" s="101" t="n">
        <f aca="false">D286</f>
        <v>219.8</v>
      </c>
      <c r="DL286" s="11" t="n">
        <f aca="false">DK286*DJ286</f>
        <v>0</v>
      </c>
      <c r="DM286" s="11"/>
      <c r="DN286" s="11" t="n">
        <v>336</v>
      </c>
      <c r="DO286" s="11"/>
      <c r="DP286" s="11"/>
      <c r="DQ286" s="11"/>
      <c r="DR286" s="11"/>
      <c r="DS286" s="11"/>
      <c r="DT286" s="11"/>
      <c r="DU286" s="15"/>
      <c r="DV286" s="15"/>
      <c r="DW286" s="15"/>
      <c r="DX286" s="32"/>
      <c r="DY286" s="32"/>
      <c r="DZ286" s="32"/>
      <c r="EA286" s="32"/>
      <c r="EB286" s="102"/>
      <c r="EC286" s="102"/>
      <c r="ED286" s="102"/>
      <c r="EE286" s="102"/>
      <c r="EF286" s="102"/>
      <c r="EG286" s="88"/>
      <c r="EH286" s="88"/>
      <c r="EI286" s="88"/>
      <c r="EJ286" s="88"/>
      <c r="EK286" s="102"/>
      <c r="EL286" s="102"/>
      <c r="EM286" s="102"/>
      <c r="EN286" s="88"/>
      <c r="EO286" s="88"/>
      <c r="EP286" s="88"/>
      <c r="EQ286" s="88"/>
      <c r="ER286" s="88"/>
      <c r="ES286" s="88"/>
      <c r="ET286" s="88"/>
      <c r="EU286" s="88"/>
      <c r="EV286" s="88"/>
      <c r="EW286" s="88"/>
      <c r="EX286" s="88"/>
      <c r="EY286" s="88"/>
      <c r="EZ286" s="88"/>
      <c r="FA286" s="88"/>
      <c r="FB286" s="88"/>
      <c r="FC286" s="88"/>
      <c r="FD286" s="88"/>
      <c r="FE286" s="88"/>
      <c r="FF286" s="88"/>
      <c r="FG286" s="88"/>
      <c r="FH286" s="88"/>
      <c r="FI286" s="88"/>
      <c r="FJ286" s="88"/>
      <c r="FK286" s="88"/>
      <c r="FL286" s="88"/>
      <c r="FM286" s="88"/>
      <c r="FN286" s="88"/>
      <c r="FO286" s="88"/>
      <c r="FP286" s="88"/>
      <c r="FQ286" s="88"/>
      <c r="FR286" s="88"/>
      <c r="FS286" s="88"/>
      <c r="FT286" s="88"/>
      <c r="FU286" s="88"/>
      <c r="FV286" s="88"/>
      <c r="FW286" s="88"/>
      <c r="FX286" s="88"/>
      <c r="FY286" s="88"/>
      <c r="FZ286" s="88"/>
      <c r="GA286" s="88"/>
      <c r="GB286" s="88"/>
      <c r="GC286" s="88"/>
      <c r="GD286" s="88"/>
      <c r="GE286" s="88"/>
      <c r="GF286" s="88"/>
      <c r="GG286" s="88"/>
      <c r="GH286" s="88"/>
      <c r="GI286" s="88"/>
      <c r="GJ286" s="88"/>
      <c r="GK286" s="88"/>
      <c r="GL286" s="88"/>
      <c r="GM286" s="103"/>
      <c r="GN286" s="88"/>
      <c r="GO286" s="104" t="n">
        <f aca="false">C286+2</f>
        <v>12.99</v>
      </c>
      <c r="GP286" s="105" t="n">
        <f aca="false">GO286*20</f>
        <v>259.8</v>
      </c>
      <c r="GQ286" s="90"/>
      <c r="GR286" s="90"/>
      <c r="GS286" s="90"/>
      <c r="GT286" s="90"/>
      <c r="GU286" s="90"/>
      <c r="GV286" s="90"/>
      <c r="GW286" s="90"/>
      <c r="GX286" s="90"/>
      <c r="GY286" s="90"/>
      <c r="GZ286" s="90"/>
      <c r="HA286" s="88"/>
      <c r="HB286" s="88"/>
      <c r="HC286" s="88"/>
      <c r="HD286" s="88"/>
      <c r="HE286" s="88"/>
    </row>
    <row r="287" customFormat="false" ht="15" hidden="false" customHeight="true" outlineLevel="0" collapsed="false">
      <c r="A287" s="118" t="s">
        <v>891</v>
      </c>
      <c r="B287" s="112" t="n">
        <v>2</v>
      </c>
      <c r="C287" s="93" t="n">
        <v>23.55</v>
      </c>
      <c r="D287" s="116" t="n">
        <f aca="false">C287*20</f>
        <v>471</v>
      </c>
      <c r="E287" s="95"/>
      <c r="F287" s="95" t="n">
        <f aca="false">E287*D287</f>
        <v>0</v>
      </c>
      <c r="G287" s="143" t="s">
        <v>892</v>
      </c>
      <c r="H287" s="64" t="s">
        <v>202</v>
      </c>
      <c r="I287" s="65" t="s">
        <v>203</v>
      </c>
      <c r="J287" s="67"/>
      <c r="K287" s="67"/>
      <c r="L287" s="97"/>
      <c r="M287" s="72"/>
      <c r="N287" s="67"/>
      <c r="O287" s="72"/>
      <c r="P287" s="72"/>
      <c r="Q287" s="68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72"/>
      <c r="AH287" s="72"/>
      <c r="AI287" s="72"/>
      <c r="AJ287" s="72"/>
      <c r="AK287" s="72"/>
      <c r="AL287" s="72"/>
      <c r="AM287" s="72"/>
      <c r="AN287" s="72"/>
      <c r="AO287" s="72"/>
      <c r="AP287" s="72"/>
      <c r="AQ287" s="72"/>
      <c r="AR287" s="72"/>
      <c r="AS287" s="72"/>
      <c r="AT287" s="72"/>
      <c r="AU287" s="72"/>
      <c r="AV287" s="72"/>
      <c r="AW287" s="72"/>
      <c r="AX287" s="72"/>
      <c r="AY287" s="72"/>
      <c r="AZ287" s="72"/>
      <c r="BA287" s="72"/>
      <c r="BB287" s="72"/>
      <c r="BC287" s="72"/>
      <c r="BD287" s="72"/>
      <c r="BE287" s="72"/>
      <c r="BF287" s="72"/>
      <c r="BG287" s="72"/>
      <c r="BH287" s="72"/>
      <c r="BI287" s="72"/>
      <c r="BJ287" s="72"/>
      <c r="BK287" s="72"/>
      <c r="BL287" s="72"/>
      <c r="BM287" s="72"/>
      <c r="BN287" s="72"/>
      <c r="BO287" s="72"/>
      <c r="BP287" s="72"/>
      <c r="BQ287" s="72"/>
      <c r="BR287" s="72"/>
      <c r="BS287" s="72"/>
      <c r="BT287" s="72"/>
      <c r="BU287" s="72"/>
      <c r="BV287" s="72"/>
      <c r="BW287" s="68"/>
      <c r="BX287" s="68"/>
      <c r="BY287" s="68"/>
      <c r="BZ287" s="68"/>
      <c r="CA287" s="68"/>
      <c r="CB287" s="68"/>
      <c r="CC287" s="68"/>
      <c r="CD287" s="68"/>
      <c r="CE287" s="68"/>
      <c r="CF287" s="68"/>
      <c r="CG287" s="68"/>
      <c r="CH287" s="68"/>
      <c r="CI287" s="68"/>
      <c r="CJ287" s="68"/>
      <c r="CK287" s="68"/>
      <c r="CL287" s="68"/>
      <c r="CM287" s="68"/>
      <c r="CN287" s="68"/>
      <c r="CO287" s="68"/>
      <c r="CP287" s="68"/>
      <c r="CQ287" s="66"/>
      <c r="CR287" s="66"/>
      <c r="CS287" s="66"/>
      <c r="CT287" s="68"/>
      <c r="CV287" s="11"/>
      <c r="CW287" s="15"/>
      <c r="CX287" s="11"/>
      <c r="CY287" s="11"/>
      <c r="CZ287" s="11"/>
      <c r="DA287" s="99" t="s">
        <v>893</v>
      </c>
      <c r="DB287" s="11" t="e">
        <f aca="false">VLOOKUP(DA287,$CT$12:$CU$326,2,0)</f>
        <v>#N/A</v>
      </c>
      <c r="DC287" s="11" t="e">
        <f aca="false">VLOOKUP(DA287,$CT$12:$CV$326,3,0)</f>
        <v>#N/A</v>
      </c>
      <c r="DD287" s="11"/>
      <c r="DE287" s="100" t="n">
        <v>390</v>
      </c>
      <c r="DF287" s="11"/>
      <c r="DG287" s="11"/>
      <c r="DH287" s="11"/>
      <c r="DI287" s="11" t="s">
        <v>894</v>
      </c>
      <c r="DJ287" s="11" t="n">
        <f aca="false">E287</f>
        <v>0</v>
      </c>
      <c r="DK287" s="11" t="n">
        <f aca="false">D287</f>
        <v>471</v>
      </c>
      <c r="DL287" s="11" t="n">
        <f aca="false">DK287*DJ287</f>
        <v>0</v>
      </c>
      <c r="DM287" s="11"/>
      <c r="DN287" s="11" t="n">
        <v>337</v>
      </c>
      <c r="DO287" s="11"/>
      <c r="DP287" s="11"/>
      <c r="DQ287" s="11"/>
      <c r="DR287" s="11"/>
      <c r="DS287" s="11"/>
      <c r="DT287" s="11"/>
      <c r="DU287" s="15"/>
      <c r="DV287" s="15"/>
      <c r="DW287" s="15"/>
      <c r="DX287" s="32"/>
      <c r="DY287" s="32"/>
      <c r="DZ287" s="32"/>
      <c r="EA287" s="32"/>
      <c r="EB287" s="102"/>
      <c r="EC287" s="102"/>
      <c r="ED287" s="102"/>
      <c r="EE287" s="102"/>
      <c r="EF287" s="102"/>
      <c r="EG287" s="88"/>
      <c r="EH287" s="88"/>
      <c r="EI287" s="88"/>
      <c r="EJ287" s="88"/>
      <c r="EK287" s="102"/>
      <c r="EL287" s="102"/>
      <c r="EM287" s="102"/>
      <c r="EN287" s="88"/>
      <c r="EO287" s="88"/>
      <c r="EP287" s="88"/>
      <c r="EQ287" s="88"/>
      <c r="ER287" s="88"/>
      <c r="ES287" s="88"/>
      <c r="ET287" s="88"/>
      <c r="EU287" s="88"/>
      <c r="EV287" s="88"/>
      <c r="EW287" s="88"/>
      <c r="EX287" s="88"/>
      <c r="EY287" s="88"/>
      <c r="EZ287" s="88"/>
      <c r="FA287" s="88"/>
      <c r="FB287" s="88"/>
      <c r="FC287" s="88"/>
      <c r="FD287" s="88"/>
      <c r="FE287" s="88"/>
      <c r="FF287" s="88"/>
      <c r="FG287" s="88"/>
      <c r="FH287" s="88"/>
      <c r="FI287" s="88"/>
      <c r="FJ287" s="88"/>
      <c r="FK287" s="88"/>
      <c r="FL287" s="88"/>
      <c r="FM287" s="88"/>
      <c r="FN287" s="88"/>
      <c r="FO287" s="88"/>
      <c r="FP287" s="88"/>
      <c r="FQ287" s="88"/>
      <c r="FR287" s="88"/>
      <c r="FS287" s="88"/>
      <c r="FT287" s="88"/>
      <c r="FU287" s="88"/>
      <c r="FV287" s="88"/>
      <c r="FW287" s="88"/>
      <c r="FX287" s="88"/>
      <c r="FY287" s="88"/>
      <c r="FZ287" s="88"/>
      <c r="GA287" s="88"/>
      <c r="GB287" s="88"/>
      <c r="GC287" s="88"/>
      <c r="GD287" s="88"/>
      <c r="GE287" s="88"/>
      <c r="GF287" s="88"/>
      <c r="GG287" s="88"/>
      <c r="GH287" s="88"/>
      <c r="GI287" s="88"/>
      <c r="GJ287" s="88"/>
      <c r="GK287" s="88"/>
      <c r="GL287" s="88"/>
      <c r="GM287" s="88"/>
      <c r="GN287" s="88"/>
      <c r="GO287" s="104" t="n">
        <f aca="false">C287+2</f>
        <v>25.55</v>
      </c>
      <c r="GP287" s="105" t="n">
        <f aca="false">GO287*20</f>
        <v>511</v>
      </c>
      <c r="GQ287" s="90"/>
      <c r="GR287" s="90"/>
      <c r="GS287" s="90"/>
      <c r="GT287" s="90"/>
      <c r="GU287" s="88"/>
      <c r="GV287" s="88"/>
      <c r="GW287" s="88"/>
      <c r="GX287" s="88"/>
      <c r="GY287" s="88"/>
      <c r="GZ287" s="88"/>
      <c r="HA287" s="88"/>
      <c r="HB287" s="88"/>
      <c r="HC287" s="88"/>
      <c r="HD287" s="88"/>
      <c r="HE287" s="88"/>
      <c r="HF287" s="88"/>
      <c r="HG287" s="136" t="n">
        <v>6</v>
      </c>
      <c r="HH287" s="136" t="n">
        <v>120</v>
      </c>
      <c r="HI287" s="88"/>
      <c r="HJ287" s="88"/>
      <c r="HK287" s="88"/>
      <c r="HL287" s="88"/>
      <c r="HM287" s="88"/>
      <c r="HN287" s="88"/>
      <c r="HO287" s="88"/>
      <c r="HP287" s="88"/>
      <c r="HQ287" s="88"/>
      <c r="HR287" s="88"/>
      <c r="HS287" s="88"/>
      <c r="HT287" s="88"/>
      <c r="HU287" s="88"/>
      <c r="HV287" s="88"/>
      <c r="HW287" s="88"/>
      <c r="HX287" s="88"/>
      <c r="HY287" s="88"/>
      <c r="HZ287" s="88"/>
      <c r="IA287" s="88"/>
      <c r="IB287" s="88"/>
      <c r="IC287" s="88"/>
      <c r="ID287" s="88"/>
      <c r="IE287" s="88"/>
      <c r="IF287" s="88"/>
      <c r="IG287" s="88"/>
      <c r="IH287" s="88"/>
      <c r="II287" s="88"/>
      <c r="IJ287" s="88"/>
      <c r="IK287" s="88"/>
      <c r="IL287" s="88"/>
      <c r="IM287" s="88"/>
      <c r="IN287" s="88"/>
      <c r="IO287" s="88"/>
      <c r="IP287" s="88"/>
      <c r="IQ287" s="88"/>
      <c r="IR287" s="88"/>
      <c r="IS287" s="88"/>
      <c r="IT287" s="88"/>
      <c r="IU287" s="88"/>
      <c r="IV287" s="88"/>
      <c r="IW287" s="88"/>
      <c r="IX287" s="88"/>
    </row>
    <row r="288" customFormat="false" ht="15" hidden="false" customHeight="true" outlineLevel="0" collapsed="false">
      <c r="A288" s="118" t="s">
        <v>895</v>
      </c>
      <c r="B288" s="112" t="n">
        <v>2</v>
      </c>
      <c r="C288" s="93" t="n">
        <v>10.99</v>
      </c>
      <c r="D288" s="116" t="n">
        <f aca="false">C288*20</f>
        <v>219.8</v>
      </c>
      <c r="E288" s="94"/>
      <c r="F288" s="95" t="n">
        <f aca="false">E288*D288</f>
        <v>0</v>
      </c>
      <c r="G288" s="114" t="s">
        <v>896</v>
      </c>
      <c r="H288" s="64" t="s">
        <v>202</v>
      </c>
      <c r="I288" s="65" t="s">
        <v>203</v>
      </c>
      <c r="J288" s="67"/>
      <c r="K288" s="67"/>
      <c r="L288" s="97"/>
      <c r="M288" s="68"/>
      <c r="N288" s="67"/>
      <c r="O288" s="72"/>
      <c r="P288" s="72"/>
      <c r="Q288" s="68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72"/>
      <c r="AH288" s="72"/>
      <c r="AI288" s="72"/>
      <c r="AJ288" s="72"/>
      <c r="AK288" s="72"/>
      <c r="AL288" s="72"/>
      <c r="AM288" s="72"/>
      <c r="AN288" s="72"/>
      <c r="AO288" s="72"/>
      <c r="AP288" s="72"/>
      <c r="AQ288" s="72"/>
      <c r="AR288" s="72"/>
      <c r="AS288" s="67"/>
      <c r="AT288" s="67"/>
      <c r="AU288" s="67"/>
      <c r="AV288" s="67"/>
      <c r="AW288" s="67"/>
      <c r="AX288" s="67"/>
      <c r="AY288" s="67"/>
      <c r="AZ288" s="66"/>
      <c r="BA288" s="66"/>
      <c r="BB288" s="66"/>
      <c r="BC288" s="66"/>
      <c r="BD288" s="66"/>
      <c r="BE288" s="68"/>
      <c r="BF288" s="68"/>
      <c r="BG288" s="68"/>
      <c r="BH288" s="68"/>
      <c r="BI288" s="68"/>
      <c r="BJ288" s="68"/>
      <c r="BK288" s="68"/>
      <c r="BL288" s="68"/>
      <c r="BM288" s="68"/>
      <c r="BN288" s="68"/>
      <c r="BO288" s="68"/>
      <c r="BP288" s="68"/>
      <c r="BQ288" s="68"/>
      <c r="BR288" s="68"/>
      <c r="BS288" s="68"/>
      <c r="BT288" s="68"/>
      <c r="BU288" s="68"/>
      <c r="BV288" s="68"/>
      <c r="BW288" s="68"/>
      <c r="BX288" s="68"/>
      <c r="BY288" s="68"/>
      <c r="BZ288" s="68"/>
      <c r="CA288" s="68"/>
      <c r="CB288" s="68"/>
      <c r="CC288" s="68"/>
      <c r="CD288" s="68"/>
      <c r="CE288" s="68"/>
      <c r="CF288" s="68"/>
      <c r="CG288" s="68"/>
      <c r="CH288" s="68"/>
      <c r="CI288" s="68"/>
      <c r="CJ288" s="68"/>
      <c r="CK288" s="68"/>
      <c r="CL288" s="68"/>
      <c r="CM288" s="68"/>
      <c r="CN288" s="68"/>
      <c r="CO288" s="68"/>
      <c r="CP288" s="68"/>
      <c r="CQ288" s="66"/>
      <c r="CR288" s="66"/>
      <c r="CS288" s="66"/>
      <c r="CT288" s="68"/>
      <c r="CV288" s="11"/>
      <c r="CW288" s="15"/>
      <c r="CX288" s="11"/>
      <c r="CY288" s="11"/>
      <c r="CZ288" s="11"/>
      <c r="DA288" s="99" t="s">
        <v>897</v>
      </c>
      <c r="DB288" s="11" t="e">
        <f aca="false">VLOOKUP(DA288,$CT$12:$CU$326,2,0)</f>
        <v>#N/A</v>
      </c>
      <c r="DC288" s="11" t="e">
        <f aca="false">VLOOKUP(DA288,$CT$12:$CV$326,3,0)</f>
        <v>#N/A</v>
      </c>
      <c r="DD288" s="11"/>
      <c r="DE288" s="100" t="n">
        <v>182</v>
      </c>
      <c r="DF288" s="11"/>
      <c r="DG288" s="11"/>
      <c r="DH288" s="11"/>
      <c r="DI288" s="11" t="s">
        <v>898</v>
      </c>
      <c r="DJ288" s="11" t="n">
        <f aca="false">E288</f>
        <v>0</v>
      </c>
      <c r="DK288" s="101" t="n">
        <f aca="false">D288</f>
        <v>219.8</v>
      </c>
      <c r="DL288" s="11" t="n">
        <f aca="false">DK288*DJ288</f>
        <v>0</v>
      </c>
      <c r="DM288" s="11"/>
      <c r="DN288" s="11" t="n">
        <v>338</v>
      </c>
      <c r="DO288" s="11"/>
      <c r="DP288" s="11"/>
      <c r="DQ288" s="11"/>
      <c r="DR288" s="11"/>
      <c r="DS288" s="11"/>
      <c r="DT288" s="11"/>
      <c r="DU288" s="15"/>
      <c r="DV288" s="15"/>
      <c r="DW288" s="15"/>
      <c r="DX288" s="32"/>
      <c r="DY288" s="32"/>
      <c r="DZ288" s="32"/>
      <c r="EA288" s="32"/>
      <c r="EB288" s="102"/>
      <c r="EC288" s="102"/>
      <c r="ED288" s="102"/>
      <c r="EE288" s="102"/>
      <c r="EF288" s="102"/>
      <c r="EG288" s="88"/>
      <c r="EH288" s="88"/>
      <c r="EI288" s="88"/>
      <c r="EJ288" s="88"/>
      <c r="EK288" s="102"/>
      <c r="EL288" s="102"/>
      <c r="EM288" s="102"/>
      <c r="EN288" s="88"/>
      <c r="EO288" s="88"/>
      <c r="EP288" s="88"/>
      <c r="EQ288" s="88"/>
      <c r="ER288" s="88"/>
      <c r="ES288" s="88"/>
      <c r="ET288" s="88"/>
      <c r="EU288" s="88"/>
      <c r="EV288" s="88"/>
      <c r="EW288" s="88"/>
      <c r="EX288" s="88"/>
      <c r="EY288" s="88"/>
      <c r="EZ288" s="88"/>
      <c r="FA288" s="88"/>
      <c r="FB288" s="88"/>
      <c r="FC288" s="88"/>
      <c r="FD288" s="88"/>
      <c r="FE288" s="88"/>
      <c r="FF288" s="88"/>
      <c r="FG288" s="88"/>
      <c r="FH288" s="88"/>
      <c r="FI288" s="88"/>
      <c r="FJ288" s="88"/>
      <c r="FK288" s="88"/>
      <c r="FL288" s="88"/>
      <c r="FM288" s="88"/>
      <c r="FN288" s="88"/>
      <c r="FO288" s="88"/>
      <c r="FP288" s="88"/>
      <c r="FQ288" s="88"/>
      <c r="FR288" s="88"/>
      <c r="FS288" s="88"/>
      <c r="FT288" s="88"/>
      <c r="FU288" s="88"/>
      <c r="FV288" s="88"/>
      <c r="FW288" s="88"/>
      <c r="FX288" s="88"/>
      <c r="FY288" s="88"/>
      <c r="FZ288" s="88"/>
      <c r="GA288" s="88"/>
      <c r="GB288" s="88"/>
      <c r="GC288" s="88"/>
      <c r="GD288" s="88"/>
      <c r="GE288" s="88"/>
      <c r="GF288" s="88"/>
      <c r="GG288" s="88"/>
      <c r="GH288" s="88"/>
      <c r="GI288" s="88"/>
      <c r="GJ288" s="88"/>
      <c r="GK288" s="88"/>
      <c r="GL288" s="88"/>
      <c r="GM288" s="103"/>
      <c r="GN288" s="88"/>
      <c r="GO288" s="104" t="n">
        <f aca="false">C288+2</f>
        <v>12.99</v>
      </c>
      <c r="GP288" s="105" t="n">
        <f aca="false">GO288*20</f>
        <v>259.8</v>
      </c>
      <c r="GQ288" s="90"/>
      <c r="GR288" s="90"/>
      <c r="GS288" s="90"/>
      <c r="GT288" s="90"/>
      <c r="GU288" s="90"/>
      <c r="GV288" s="90"/>
      <c r="GW288" s="90"/>
      <c r="GX288" s="90"/>
      <c r="GY288" s="90"/>
      <c r="GZ288" s="90"/>
      <c r="HA288" s="88"/>
      <c r="HB288" s="88"/>
      <c r="HC288" s="88"/>
      <c r="HD288" s="88"/>
      <c r="HE288" s="88"/>
    </row>
    <row r="289" customFormat="false" ht="15" hidden="false" customHeight="true" outlineLevel="0" collapsed="false">
      <c r="A289" s="118" t="s">
        <v>899</v>
      </c>
      <c r="B289" s="112" t="n">
        <v>2</v>
      </c>
      <c r="C289" s="93" t="n">
        <v>10.99</v>
      </c>
      <c r="D289" s="116" t="n">
        <f aca="false">C289*20</f>
        <v>219.8</v>
      </c>
      <c r="E289" s="94"/>
      <c r="F289" s="95" t="n">
        <f aca="false">E289*D289</f>
        <v>0</v>
      </c>
      <c r="G289" s="114" t="s">
        <v>900</v>
      </c>
      <c r="H289" s="64" t="s">
        <v>202</v>
      </c>
      <c r="I289" s="65" t="s">
        <v>203</v>
      </c>
      <c r="J289" s="67"/>
      <c r="K289" s="67"/>
      <c r="L289" s="97"/>
      <c r="M289" s="68"/>
      <c r="N289" s="67"/>
      <c r="O289" s="72"/>
      <c r="P289" s="72"/>
      <c r="Q289" s="68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72"/>
      <c r="AH289" s="72"/>
      <c r="AI289" s="72"/>
      <c r="AJ289" s="72"/>
      <c r="AK289" s="72"/>
      <c r="AL289" s="72"/>
      <c r="AM289" s="72"/>
      <c r="AN289" s="72"/>
      <c r="AO289" s="72"/>
      <c r="AP289" s="72"/>
      <c r="AQ289" s="72"/>
      <c r="AR289" s="72"/>
      <c r="AS289" s="67"/>
      <c r="AT289" s="67"/>
      <c r="AU289" s="67"/>
      <c r="AV289" s="67"/>
      <c r="AW289" s="67"/>
      <c r="AX289" s="67"/>
      <c r="AY289" s="67"/>
      <c r="AZ289" s="66"/>
      <c r="BA289" s="66"/>
      <c r="BB289" s="66"/>
      <c r="BC289" s="66"/>
      <c r="BD289" s="66"/>
      <c r="BE289" s="68"/>
      <c r="BF289" s="68"/>
      <c r="BG289" s="68"/>
      <c r="BH289" s="68"/>
      <c r="BI289" s="68"/>
      <c r="BJ289" s="68"/>
      <c r="BK289" s="68"/>
      <c r="BL289" s="68"/>
      <c r="BM289" s="68"/>
      <c r="BN289" s="68"/>
      <c r="BO289" s="68"/>
      <c r="BP289" s="68"/>
      <c r="BQ289" s="68"/>
      <c r="BR289" s="68"/>
      <c r="BS289" s="68"/>
      <c r="BT289" s="68"/>
      <c r="BU289" s="68"/>
      <c r="BV289" s="68"/>
      <c r="BW289" s="68"/>
      <c r="BX289" s="68"/>
      <c r="BY289" s="68"/>
      <c r="BZ289" s="68"/>
      <c r="CA289" s="68"/>
      <c r="CB289" s="68"/>
      <c r="CC289" s="68"/>
      <c r="CD289" s="68"/>
      <c r="CE289" s="68"/>
      <c r="CF289" s="68"/>
      <c r="CG289" s="68"/>
      <c r="CH289" s="68"/>
      <c r="CI289" s="68"/>
      <c r="CJ289" s="68"/>
      <c r="CK289" s="68"/>
      <c r="CL289" s="68"/>
      <c r="CM289" s="68"/>
      <c r="CN289" s="68"/>
      <c r="CO289" s="68"/>
      <c r="CP289" s="68"/>
      <c r="CQ289" s="66"/>
      <c r="CR289" s="66"/>
      <c r="CS289" s="66"/>
      <c r="CT289" s="68"/>
      <c r="CV289" s="11"/>
      <c r="CW289" s="15"/>
      <c r="CX289" s="11"/>
      <c r="CY289" s="11"/>
      <c r="CZ289" s="11"/>
      <c r="DA289" s="99" t="s">
        <v>901</v>
      </c>
      <c r="DB289" s="11" t="e">
        <f aca="false">VLOOKUP(DA289,$CT$12:$CU$326,2,0)</f>
        <v>#N/A</v>
      </c>
      <c r="DC289" s="11" t="e">
        <f aca="false">VLOOKUP(DA289,$CT$12:$CV$326,3,0)</f>
        <v>#N/A</v>
      </c>
      <c r="DD289" s="11"/>
      <c r="DE289" s="100" t="n">
        <v>182</v>
      </c>
      <c r="DF289" s="11"/>
      <c r="DG289" s="11"/>
      <c r="DH289" s="11"/>
      <c r="DI289" s="11" t="s">
        <v>902</v>
      </c>
      <c r="DJ289" s="11" t="n">
        <f aca="false">E289</f>
        <v>0</v>
      </c>
      <c r="DK289" s="101" t="n">
        <f aca="false">D289</f>
        <v>219.8</v>
      </c>
      <c r="DL289" s="11" t="n">
        <f aca="false">DK289*DJ289</f>
        <v>0</v>
      </c>
      <c r="DM289" s="11"/>
      <c r="DN289" s="11" t="n">
        <v>339</v>
      </c>
      <c r="DO289" s="11"/>
      <c r="DP289" s="11"/>
      <c r="DQ289" s="11"/>
      <c r="DR289" s="11"/>
      <c r="DS289" s="11"/>
      <c r="DT289" s="11"/>
      <c r="DU289" s="15"/>
      <c r="DV289" s="15"/>
      <c r="DW289" s="15"/>
      <c r="DX289" s="32"/>
      <c r="DY289" s="32"/>
      <c r="DZ289" s="32"/>
      <c r="EA289" s="32"/>
      <c r="EB289" s="102"/>
      <c r="EC289" s="102"/>
      <c r="ED289" s="102"/>
      <c r="EE289" s="102"/>
      <c r="EF289" s="102"/>
      <c r="EG289" s="88"/>
      <c r="EH289" s="88"/>
      <c r="EI289" s="88"/>
      <c r="EJ289" s="88"/>
      <c r="EK289" s="102"/>
      <c r="EL289" s="102"/>
      <c r="EM289" s="102"/>
      <c r="EN289" s="88"/>
      <c r="EO289" s="88"/>
      <c r="EP289" s="88"/>
      <c r="EQ289" s="88"/>
      <c r="ER289" s="88"/>
      <c r="ES289" s="88"/>
      <c r="ET289" s="88"/>
      <c r="EU289" s="88"/>
      <c r="EV289" s="88"/>
      <c r="EW289" s="88"/>
      <c r="EX289" s="88"/>
      <c r="EY289" s="88"/>
      <c r="EZ289" s="88"/>
      <c r="FA289" s="88"/>
      <c r="FB289" s="88"/>
      <c r="FC289" s="88"/>
      <c r="FD289" s="88"/>
      <c r="FE289" s="88"/>
      <c r="FF289" s="88"/>
      <c r="FG289" s="88"/>
      <c r="FH289" s="88"/>
      <c r="FI289" s="88"/>
      <c r="FJ289" s="88"/>
      <c r="FK289" s="88"/>
      <c r="FL289" s="88"/>
      <c r="FM289" s="88"/>
      <c r="FN289" s="88"/>
      <c r="FO289" s="88"/>
      <c r="FP289" s="88"/>
      <c r="FQ289" s="88"/>
      <c r="FR289" s="88"/>
      <c r="FS289" s="88"/>
      <c r="FT289" s="88"/>
      <c r="FU289" s="88"/>
      <c r="FV289" s="88"/>
      <c r="FW289" s="88"/>
      <c r="FX289" s="88"/>
      <c r="FY289" s="88"/>
      <c r="FZ289" s="88"/>
      <c r="GA289" s="88"/>
      <c r="GB289" s="88"/>
      <c r="GC289" s="88"/>
      <c r="GD289" s="88"/>
      <c r="GE289" s="88"/>
      <c r="GF289" s="88"/>
      <c r="GG289" s="88"/>
      <c r="GH289" s="88"/>
      <c r="GI289" s="88"/>
      <c r="GJ289" s="88"/>
      <c r="GK289" s="88"/>
      <c r="GL289" s="88"/>
      <c r="GM289" s="103"/>
      <c r="GN289" s="88"/>
      <c r="GO289" s="104" t="n">
        <f aca="false">C289+2</f>
        <v>12.99</v>
      </c>
      <c r="GP289" s="105" t="n">
        <f aca="false">GO289*20</f>
        <v>259.8</v>
      </c>
      <c r="GQ289" s="90"/>
      <c r="GR289" s="90"/>
      <c r="GS289" s="90"/>
      <c r="GT289" s="90"/>
      <c r="GU289" s="90"/>
      <c r="GV289" s="90"/>
      <c r="GW289" s="90"/>
      <c r="GX289" s="90"/>
      <c r="GY289" s="90"/>
      <c r="GZ289" s="90"/>
      <c r="HA289" s="88"/>
      <c r="HB289" s="88"/>
      <c r="HC289" s="88"/>
      <c r="HD289" s="88"/>
      <c r="HE289" s="88"/>
    </row>
    <row r="290" customFormat="false" ht="15" hidden="false" customHeight="true" outlineLevel="0" collapsed="false">
      <c r="A290" s="118" t="s">
        <v>903</v>
      </c>
      <c r="B290" s="112" t="n">
        <v>2</v>
      </c>
      <c r="C290" s="93" t="n">
        <v>10.99</v>
      </c>
      <c r="D290" s="116" t="n">
        <f aca="false">C290*20</f>
        <v>219.8</v>
      </c>
      <c r="E290" s="94"/>
      <c r="F290" s="95" t="n">
        <f aca="false">E290*D290</f>
        <v>0</v>
      </c>
      <c r="G290" s="114" t="s">
        <v>904</v>
      </c>
      <c r="H290" s="64" t="s">
        <v>202</v>
      </c>
      <c r="I290" s="65" t="s">
        <v>203</v>
      </c>
      <c r="J290" s="67"/>
      <c r="K290" s="67"/>
      <c r="L290" s="97"/>
      <c r="M290" s="68"/>
      <c r="N290" s="67"/>
      <c r="O290" s="72"/>
      <c r="P290" s="72"/>
      <c r="Q290" s="68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  <c r="AH290" s="72"/>
      <c r="AI290" s="72"/>
      <c r="AJ290" s="72"/>
      <c r="AK290" s="72"/>
      <c r="AL290" s="72"/>
      <c r="AM290" s="72"/>
      <c r="AN290" s="72"/>
      <c r="AO290" s="72"/>
      <c r="AP290" s="72"/>
      <c r="AQ290" s="72"/>
      <c r="AR290" s="72"/>
      <c r="AS290" s="67"/>
      <c r="AT290" s="67"/>
      <c r="AU290" s="67"/>
      <c r="AV290" s="67"/>
      <c r="AW290" s="67"/>
      <c r="AX290" s="67"/>
      <c r="AY290" s="67"/>
      <c r="AZ290" s="66"/>
      <c r="BA290" s="66"/>
      <c r="BB290" s="66"/>
      <c r="BC290" s="66"/>
      <c r="BD290" s="66"/>
      <c r="BE290" s="68"/>
      <c r="BF290" s="68"/>
      <c r="BG290" s="68"/>
      <c r="BH290" s="68"/>
      <c r="BI290" s="68"/>
      <c r="BJ290" s="68"/>
      <c r="BK290" s="68"/>
      <c r="BL290" s="68"/>
      <c r="BM290" s="68"/>
      <c r="BN290" s="68"/>
      <c r="BO290" s="68"/>
      <c r="BP290" s="68"/>
      <c r="BQ290" s="68"/>
      <c r="BR290" s="68"/>
      <c r="BS290" s="68"/>
      <c r="BT290" s="68"/>
      <c r="BU290" s="68"/>
      <c r="BV290" s="68"/>
      <c r="BW290" s="68"/>
      <c r="BX290" s="68"/>
      <c r="BY290" s="68"/>
      <c r="BZ290" s="68"/>
      <c r="CA290" s="68"/>
      <c r="CB290" s="68"/>
      <c r="CC290" s="68"/>
      <c r="CD290" s="68"/>
      <c r="CE290" s="68"/>
      <c r="CF290" s="68"/>
      <c r="CG290" s="68"/>
      <c r="CH290" s="68"/>
      <c r="CI290" s="68"/>
      <c r="CJ290" s="68"/>
      <c r="CK290" s="68"/>
      <c r="CL290" s="68"/>
      <c r="CM290" s="68"/>
      <c r="CN290" s="68"/>
      <c r="CO290" s="68"/>
      <c r="CP290" s="68"/>
      <c r="CQ290" s="66"/>
      <c r="CR290" s="66"/>
      <c r="CS290" s="66"/>
      <c r="CT290" s="68"/>
      <c r="CV290" s="11"/>
      <c r="CW290" s="15"/>
      <c r="CX290" s="11"/>
      <c r="CY290" s="11"/>
      <c r="CZ290" s="11"/>
      <c r="DA290" s="99" t="s">
        <v>903</v>
      </c>
      <c r="DB290" s="11" t="e">
        <f aca="false">VLOOKUP(DA290,$CT$12:$CU$326,2,0)</f>
        <v>#N/A</v>
      </c>
      <c r="DC290" s="11" t="e">
        <f aca="false">VLOOKUP(DA290,$CT$12:$CV$326,3,0)</f>
        <v>#N/A</v>
      </c>
      <c r="DD290" s="11"/>
      <c r="DE290" s="100" t="n">
        <v>182</v>
      </c>
      <c r="DF290" s="11"/>
      <c r="DG290" s="11"/>
      <c r="DH290" s="11"/>
      <c r="DI290" s="11" t="s">
        <v>905</v>
      </c>
      <c r="DJ290" s="11" t="n">
        <f aca="false">E290</f>
        <v>0</v>
      </c>
      <c r="DK290" s="101" t="n">
        <f aca="false">D290</f>
        <v>219.8</v>
      </c>
      <c r="DL290" s="11" t="n">
        <f aca="false">DK290*DJ290</f>
        <v>0</v>
      </c>
      <c r="DM290" s="11"/>
      <c r="DN290" s="11" t="n">
        <v>340</v>
      </c>
      <c r="DO290" s="11"/>
      <c r="DP290" s="11"/>
      <c r="DQ290" s="11"/>
      <c r="DR290" s="11"/>
      <c r="DS290" s="11"/>
      <c r="DT290" s="11"/>
      <c r="DU290" s="15"/>
      <c r="DV290" s="15"/>
      <c r="DW290" s="15"/>
      <c r="DX290" s="32"/>
      <c r="DY290" s="32"/>
      <c r="DZ290" s="32"/>
      <c r="EA290" s="32"/>
      <c r="EB290" s="102"/>
      <c r="EC290" s="102"/>
      <c r="ED290" s="102"/>
      <c r="EE290" s="102"/>
      <c r="EF290" s="102"/>
      <c r="EG290" s="88"/>
      <c r="EH290" s="88"/>
      <c r="EI290" s="88"/>
      <c r="EJ290" s="88"/>
      <c r="EK290" s="102"/>
      <c r="EL290" s="102"/>
      <c r="EM290" s="102"/>
      <c r="EN290" s="88"/>
      <c r="EO290" s="88"/>
      <c r="EP290" s="88"/>
      <c r="EQ290" s="88"/>
      <c r="ER290" s="88"/>
      <c r="ES290" s="88"/>
      <c r="ET290" s="88"/>
      <c r="EU290" s="88"/>
      <c r="EV290" s="88"/>
      <c r="EW290" s="88"/>
      <c r="EX290" s="88"/>
      <c r="EY290" s="88"/>
      <c r="EZ290" s="88"/>
      <c r="FA290" s="88"/>
      <c r="FB290" s="88"/>
      <c r="FC290" s="88"/>
      <c r="FD290" s="88"/>
      <c r="FE290" s="88"/>
      <c r="FF290" s="88"/>
      <c r="FG290" s="88"/>
      <c r="FH290" s="88"/>
      <c r="FI290" s="88"/>
      <c r="FJ290" s="88"/>
      <c r="FK290" s="88"/>
      <c r="FL290" s="88"/>
      <c r="FM290" s="88"/>
      <c r="FN290" s="88"/>
      <c r="FO290" s="88"/>
      <c r="FP290" s="88"/>
      <c r="FQ290" s="88"/>
      <c r="FR290" s="88"/>
      <c r="FS290" s="88"/>
      <c r="FT290" s="88"/>
      <c r="FU290" s="88"/>
      <c r="FV290" s="88"/>
      <c r="FW290" s="88"/>
      <c r="FX290" s="88"/>
      <c r="FY290" s="88"/>
      <c r="FZ290" s="88"/>
      <c r="GA290" s="88"/>
      <c r="GB290" s="88"/>
      <c r="GC290" s="88"/>
      <c r="GD290" s="88"/>
      <c r="GE290" s="88"/>
      <c r="GF290" s="88"/>
      <c r="GG290" s="88"/>
      <c r="GH290" s="88"/>
      <c r="GI290" s="88"/>
      <c r="GJ290" s="88"/>
      <c r="GK290" s="88"/>
      <c r="GL290" s="88"/>
      <c r="GM290" s="103"/>
      <c r="GN290" s="88"/>
      <c r="GO290" s="104" t="n">
        <f aca="false">C290+2</f>
        <v>12.99</v>
      </c>
      <c r="GP290" s="105" t="n">
        <f aca="false">GO290*20</f>
        <v>259.8</v>
      </c>
      <c r="GQ290" s="90"/>
      <c r="GR290" s="90"/>
      <c r="GS290" s="90"/>
      <c r="GT290" s="90"/>
      <c r="GU290" s="90"/>
      <c r="GV290" s="90"/>
      <c r="GW290" s="90"/>
      <c r="GX290" s="90"/>
      <c r="GY290" s="90"/>
      <c r="GZ290" s="90"/>
      <c r="HA290" s="88"/>
      <c r="HB290" s="88"/>
      <c r="HC290" s="88"/>
      <c r="HD290" s="88"/>
      <c r="HE290" s="88"/>
    </row>
    <row r="291" customFormat="false" ht="15" hidden="false" customHeight="true" outlineLevel="0" collapsed="false">
      <c r="A291" s="91" t="s">
        <v>906</v>
      </c>
      <c r="B291" s="112" t="s">
        <v>356</v>
      </c>
      <c r="C291" s="93" t="n">
        <v>18.84</v>
      </c>
      <c r="D291" s="116" t="n">
        <f aca="false">C291*20</f>
        <v>376.8</v>
      </c>
      <c r="E291" s="94"/>
      <c r="F291" s="95" t="n">
        <f aca="false">E291*D291</f>
        <v>0</v>
      </c>
      <c r="G291" s="114" t="s">
        <v>907</v>
      </c>
      <c r="H291" s="64" t="s">
        <v>202</v>
      </c>
      <c r="I291" s="65" t="s">
        <v>203</v>
      </c>
      <c r="J291" s="67"/>
      <c r="K291" s="67"/>
      <c r="L291" s="97"/>
      <c r="M291" s="68"/>
      <c r="N291" s="67"/>
      <c r="O291" s="72"/>
      <c r="P291" s="72"/>
      <c r="Q291" s="68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  <c r="AE291" s="72"/>
      <c r="AF291" s="72"/>
      <c r="AG291" s="72"/>
      <c r="AH291" s="72"/>
      <c r="AI291" s="72"/>
      <c r="AJ291" s="72"/>
      <c r="AK291" s="72"/>
      <c r="AL291" s="72"/>
      <c r="AM291" s="72"/>
      <c r="AN291" s="72"/>
      <c r="AO291" s="72"/>
      <c r="AP291" s="72"/>
      <c r="AQ291" s="72"/>
      <c r="AR291" s="72"/>
      <c r="AS291" s="67"/>
      <c r="AT291" s="67"/>
      <c r="AU291" s="67"/>
      <c r="AV291" s="67"/>
      <c r="AW291" s="67"/>
      <c r="AX291" s="67"/>
      <c r="AY291" s="67"/>
      <c r="AZ291" s="66"/>
      <c r="BA291" s="66"/>
      <c r="BB291" s="66"/>
      <c r="BC291" s="66"/>
      <c r="BD291" s="66"/>
      <c r="BE291" s="68"/>
      <c r="BF291" s="68"/>
      <c r="BG291" s="68"/>
      <c r="BH291" s="68"/>
      <c r="BI291" s="68"/>
      <c r="BJ291" s="68"/>
      <c r="BK291" s="68"/>
      <c r="BL291" s="68"/>
      <c r="BM291" s="68"/>
      <c r="BN291" s="68"/>
      <c r="BO291" s="68"/>
      <c r="BP291" s="68"/>
      <c r="BQ291" s="68"/>
      <c r="BR291" s="68"/>
      <c r="BS291" s="68"/>
      <c r="BT291" s="68"/>
      <c r="BU291" s="68"/>
      <c r="BV291" s="68"/>
      <c r="BW291" s="68"/>
      <c r="BX291" s="68"/>
      <c r="BY291" s="68"/>
      <c r="BZ291" s="68"/>
      <c r="CA291" s="68"/>
      <c r="CB291" s="68"/>
      <c r="CC291" s="68"/>
      <c r="CD291" s="68"/>
      <c r="CE291" s="68"/>
      <c r="CF291" s="68"/>
      <c r="CG291" s="68"/>
      <c r="CH291" s="68"/>
      <c r="CI291" s="68"/>
      <c r="CJ291" s="68"/>
      <c r="CK291" s="68"/>
      <c r="CL291" s="68"/>
      <c r="CM291" s="68"/>
      <c r="CN291" s="68"/>
      <c r="CO291" s="68"/>
      <c r="CP291" s="68"/>
      <c r="CQ291" s="66"/>
      <c r="CR291" s="66"/>
      <c r="CS291" s="66"/>
      <c r="CT291" s="68"/>
      <c r="CV291" s="11"/>
      <c r="CW291" s="15"/>
      <c r="CX291" s="11"/>
      <c r="CY291" s="11"/>
      <c r="CZ291" s="11"/>
      <c r="DA291" s="99" t="s">
        <v>906</v>
      </c>
      <c r="DB291" s="11" t="e">
        <f aca="false">VLOOKUP(DA291,$CT$12:$CU$326,2,0)</f>
        <v>#N/A</v>
      </c>
      <c r="DC291" s="11" t="e">
        <f aca="false">VLOOKUP(DA291,$CT$12:$CV$326,3,0)</f>
        <v>#N/A</v>
      </c>
      <c r="DD291" s="11"/>
      <c r="DE291" s="100" t="n">
        <v>286</v>
      </c>
      <c r="DF291" s="11"/>
      <c r="DG291" s="11"/>
      <c r="DH291" s="11"/>
      <c r="DI291" s="11" t="s">
        <v>908</v>
      </c>
      <c r="DJ291" s="11" t="n">
        <f aca="false">E291</f>
        <v>0</v>
      </c>
      <c r="DK291" s="101" t="n">
        <f aca="false">D291</f>
        <v>376.8</v>
      </c>
      <c r="DL291" s="11" t="n">
        <f aca="false">DK291*DJ291</f>
        <v>0</v>
      </c>
      <c r="DM291" s="11"/>
      <c r="DN291" s="11" t="n">
        <v>341</v>
      </c>
      <c r="DO291" s="11"/>
      <c r="DP291" s="99"/>
      <c r="DQ291" s="98"/>
      <c r="DR291" s="98"/>
      <c r="DS291" s="11"/>
      <c r="DT291" s="11"/>
      <c r="DU291" s="15"/>
      <c r="DV291" s="15"/>
      <c r="DW291" s="15"/>
      <c r="DX291" s="32"/>
      <c r="DY291" s="32"/>
      <c r="DZ291" s="32"/>
      <c r="EA291" s="32"/>
      <c r="EB291" s="102"/>
      <c r="EC291" s="102"/>
      <c r="ED291" s="102"/>
      <c r="EE291" s="102"/>
      <c r="EF291" s="102"/>
      <c r="EG291" s="88"/>
      <c r="EH291" s="88"/>
      <c r="EI291" s="88"/>
      <c r="EJ291" s="88"/>
      <c r="EK291" s="102"/>
      <c r="EL291" s="102"/>
      <c r="EM291" s="102"/>
      <c r="EN291" s="88"/>
      <c r="EO291" s="88"/>
      <c r="EP291" s="88"/>
      <c r="EQ291" s="88"/>
      <c r="ER291" s="88"/>
      <c r="ES291" s="88"/>
      <c r="ET291" s="88"/>
      <c r="EU291" s="88"/>
      <c r="EV291" s="88"/>
      <c r="EW291" s="88"/>
      <c r="EX291" s="88"/>
      <c r="EY291" s="88"/>
      <c r="EZ291" s="88"/>
      <c r="FA291" s="88"/>
      <c r="FB291" s="88"/>
      <c r="FC291" s="88"/>
      <c r="FD291" s="88"/>
      <c r="FE291" s="88"/>
      <c r="FF291" s="88"/>
      <c r="FG291" s="88"/>
      <c r="FH291" s="88"/>
      <c r="FI291" s="88"/>
      <c r="FJ291" s="88"/>
      <c r="FK291" s="88"/>
      <c r="FL291" s="88"/>
      <c r="FM291" s="88"/>
      <c r="FN291" s="88"/>
      <c r="FO291" s="88"/>
      <c r="FP291" s="88"/>
      <c r="FQ291" s="88"/>
      <c r="FR291" s="88"/>
      <c r="FS291" s="88"/>
      <c r="FT291" s="88"/>
      <c r="FU291" s="88"/>
      <c r="FV291" s="88"/>
      <c r="FW291" s="88"/>
      <c r="FX291" s="88"/>
      <c r="FY291" s="88"/>
      <c r="FZ291" s="88"/>
      <c r="GA291" s="88"/>
      <c r="GB291" s="88"/>
      <c r="GC291" s="88"/>
      <c r="GD291" s="88"/>
      <c r="GE291" s="88"/>
      <c r="GF291" s="88"/>
      <c r="GG291" s="88"/>
      <c r="GH291" s="88"/>
      <c r="GI291" s="88"/>
      <c r="GJ291" s="88"/>
      <c r="GK291" s="88"/>
      <c r="GL291" s="88"/>
      <c r="GM291" s="103"/>
      <c r="GN291" s="88"/>
      <c r="GO291" s="104" t="n">
        <f aca="false">C291+2</f>
        <v>20.84</v>
      </c>
      <c r="GP291" s="105" t="n">
        <f aca="false">GO291*20</f>
        <v>416.8</v>
      </c>
      <c r="GQ291" s="90"/>
      <c r="GR291" s="90"/>
      <c r="GS291" s="90"/>
      <c r="GT291" s="90"/>
      <c r="GU291" s="90"/>
      <c r="GV291" s="90"/>
      <c r="GW291" s="90"/>
      <c r="GX291" s="90"/>
      <c r="GY291" s="90"/>
      <c r="GZ291" s="90"/>
      <c r="HA291" s="88"/>
      <c r="HB291" s="88"/>
      <c r="HC291" s="88"/>
      <c r="HD291" s="88"/>
      <c r="HE291" s="88"/>
    </row>
    <row r="292" customFormat="false" ht="15" hidden="false" customHeight="true" outlineLevel="0" collapsed="false">
      <c r="A292" s="117" t="s">
        <v>909</v>
      </c>
      <c r="B292" s="92" t="n">
        <v>0.5</v>
      </c>
      <c r="C292" s="93" t="n">
        <v>17.27</v>
      </c>
      <c r="D292" s="116" t="n">
        <f aca="false">C292*20</f>
        <v>345.4</v>
      </c>
      <c r="E292" s="94"/>
      <c r="F292" s="95" t="n">
        <f aca="false">E292*D292</f>
        <v>0</v>
      </c>
      <c r="G292" s="96" t="s">
        <v>910</v>
      </c>
      <c r="H292" s="72"/>
      <c r="I292" s="65" t="s">
        <v>28</v>
      </c>
      <c r="J292" s="67"/>
      <c r="K292" s="67"/>
      <c r="L292" s="97"/>
      <c r="M292" s="68"/>
      <c r="N292" s="67"/>
      <c r="O292" s="72"/>
      <c r="P292" s="72"/>
      <c r="Q292" s="68"/>
      <c r="R292" s="72"/>
      <c r="S292" s="72"/>
      <c r="T292" s="72"/>
      <c r="U292" s="72"/>
      <c r="V292" s="72"/>
      <c r="W292" s="72"/>
      <c r="X292" s="72"/>
      <c r="Y292" s="72"/>
      <c r="Z292" s="72"/>
      <c r="AA292" s="72"/>
      <c r="AB292" s="72"/>
      <c r="AC292" s="72"/>
      <c r="AD292" s="72"/>
      <c r="AE292" s="72"/>
      <c r="AF292" s="72"/>
      <c r="AG292" s="72"/>
      <c r="AH292" s="72"/>
      <c r="AI292" s="72"/>
      <c r="AJ292" s="72"/>
      <c r="AK292" s="72"/>
      <c r="AL292" s="72"/>
      <c r="AM292" s="72"/>
      <c r="AN292" s="72"/>
      <c r="AO292" s="72"/>
      <c r="AP292" s="72"/>
      <c r="AQ292" s="72"/>
      <c r="AR292" s="72"/>
      <c r="AS292" s="67"/>
      <c r="AT292" s="67"/>
      <c r="AU292" s="67"/>
      <c r="AV292" s="67"/>
      <c r="AW292" s="67"/>
      <c r="AX292" s="67"/>
      <c r="AY292" s="67"/>
      <c r="AZ292" s="66"/>
      <c r="BA292" s="66"/>
      <c r="BB292" s="66"/>
      <c r="BC292" s="66"/>
      <c r="BD292" s="66"/>
      <c r="BE292" s="68"/>
      <c r="BF292" s="68"/>
      <c r="BG292" s="68"/>
      <c r="BH292" s="68"/>
      <c r="BI292" s="68"/>
      <c r="BJ292" s="68"/>
      <c r="BK292" s="68"/>
      <c r="BL292" s="68"/>
      <c r="BM292" s="68"/>
      <c r="BN292" s="68"/>
      <c r="BO292" s="68"/>
      <c r="BP292" s="68"/>
      <c r="BQ292" s="68"/>
      <c r="BR292" s="68"/>
      <c r="BS292" s="68"/>
      <c r="BT292" s="68"/>
      <c r="BU292" s="68"/>
      <c r="BV292" s="68"/>
      <c r="BW292" s="68"/>
      <c r="BX292" s="68"/>
      <c r="BY292" s="68"/>
      <c r="BZ292" s="68"/>
      <c r="CA292" s="68"/>
      <c r="CB292" s="68"/>
      <c r="CC292" s="68"/>
      <c r="CD292" s="68"/>
      <c r="CE292" s="68"/>
      <c r="CF292" s="68"/>
      <c r="CG292" s="68"/>
      <c r="CH292" s="68"/>
      <c r="CI292" s="68"/>
      <c r="CJ292" s="68"/>
      <c r="CK292" s="68"/>
      <c r="CL292" s="68"/>
      <c r="CM292" s="68"/>
      <c r="CN292" s="68"/>
      <c r="CO292" s="68"/>
      <c r="CP292" s="68"/>
      <c r="CQ292" s="66"/>
      <c r="CR292" s="66"/>
      <c r="CS292" s="66"/>
      <c r="CT292" s="68"/>
      <c r="CV292" s="11"/>
      <c r="CW292" s="15"/>
      <c r="CX292" s="11"/>
      <c r="CY292" s="11"/>
      <c r="CZ292" s="11"/>
      <c r="DA292" s="99" t="s">
        <v>909</v>
      </c>
      <c r="DB292" s="11" t="e">
        <f aca="false">VLOOKUP(DA292,$CT$12:$CU$326,2,0)</f>
        <v>#N/A</v>
      </c>
      <c r="DC292" s="11" t="e">
        <f aca="false">VLOOKUP(DA292,$CT$12:$CV$326,3,0)</f>
        <v>#N/A</v>
      </c>
      <c r="DD292" s="11"/>
      <c r="DE292" s="100" t="n">
        <v>270</v>
      </c>
      <c r="DF292" s="11"/>
      <c r="DG292" s="11"/>
      <c r="DH292" s="11"/>
      <c r="DI292" s="11" t="s">
        <v>911</v>
      </c>
      <c r="DJ292" s="11" t="n">
        <f aca="false">E292</f>
        <v>0</v>
      </c>
      <c r="DK292" s="101" t="n">
        <f aca="false">D292</f>
        <v>345.4</v>
      </c>
      <c r="DL292" s="11" t="n">
        <f aca="false">DK292*DJ292</f>
        <v>0</v>
      </c>
      <c r="DM292" s="11"/>
      <c r="DN292" s="11" t="n">
        <v>342</v>
      </c>
      <c r="DO292" s="11"/>
      <c r="DP292" s="11"/>
      <c r="DQ292" s="11"/>
      <c r="DR292" s="11"/>
      <c r="DS292" s="11"/>
      <c r="DT292" s="11"/>
      <c r="DU292" s="15"/>
      <c r="DV292" s="15"/>
      <c r="DW292" s="15"/>
      <c r="DX292" s="32"/>
      <c r="DY292" s="32"/>
      <c r="DZ292" s="32"/>
      <c r="EA292" s="32"/>
      <c r="EB292" s="102"/>
      <c r="EC292" s="102"/>
      <c r="ED292" s="102"/>
      <c r="EE292" s="102"/>
      <c r="EF292" s="102"/>
      <c r="EG292" s="88"/>
      <c r="EH292" s="88"/>
      <c r="EI292" s="88"/>
      <c r="EJ292" s="88"/>
      <c r="EK292" s="102"/>
      <c r="EL292" s="102"/>
      <c r="EM292" s="102"/>
      <c r="EN292" s="88"/>
      <c r="EO292" s="88"/>
      <c r="EP292" s="88"/>
      <c r="EQ292" s="88"/>
      <c r="ER292" s="88"/>
      <c r="ES292" s="88"/>
      <c r="ET292" s="88"/>
      <c r="EU292" s="88"/>
      <c r="EV292" s="88"/>
      <c r="EW292" s="88"/>
      <c r="EX292" s="88"/>
      <c r="EY292" s="88"/>
      <c r="EZ292" s="88"/>
      <c r="FA292" s="88"/>
      <c r="FB292" s="88"/>
      <c r="FC292" s="88"/>
      <c r="FD292" s="88"/>
      <c r="FE292" s="88"/>
      <c r="FF292" s="88"/>
      <c r="FG292" s="88"/>
      <c r="FH292" s="88"/>
      <c r="FI292" s="88"/>
      <c r="FJ292" s="88"/>
      <c r="FK292" s="88"/>
      <c r="FL292" s="88"/>
      <c r="FM292" s="88"/>
      <c r="FN292" s="88"/>
      <c r="FO292" s="88"/>
      <c r="FP292" s="88"/>
      <c r="FQ292" s="88"/>
      <c r="FR292" s="88"/>
      <c r="FS292" s="88"/>
      <c r="FT292" s="88"/>
      <c r="FU292" s="88"/>
      <c r="FV292" s="88"/>
      <c r="FW292" s="88"/>
      <c r="FX292" s="88"/>
      <c r="FY292" s="88"/>
      <c r="FZ292" s="88"/>
      <c r="GA292" s="88"/>
      <c r="GB292" s="88"/>
      <c r="GC292" s="88"/>
      <c r="GD292" s="88"/>
      <c r="GE292" s="88"/>
      <c r="GF292" s="88"/>
      <c r="GG292" s="88"/>
      <c r="GH292" s="88"/>
      <c r="GI292" s="88"/>
      <c r="GJ292" s="88"/>
      <c r="GK292" s="88"/>
      <c r="GL292" s="88"/>
      <c r="GM292" s="103"/>
      <c r="GN292" s="88"/>
      <c r="GO292" s="104" t="n">
        <f aca="false">C292+2</f>
        <v>19.27</v>
      </c>
      <c r="GP292" s="105" t="n">
        <f aca="false">GO292*20</f>
        <v>385.4</v>
      </c>
      <c r="GQ292" s="90"/>
      <c r="GR292" s="90"/>
      <c r="GS292" s="90"/>
      <c r="GT292" s="90"/>
      <c r="GU292" s="90"/>
      <c r="GV292" s="90"/>
      <c r="GW292" s="90"/>
      <c r="GX292" s="90"/>
      <c r="GY292" s="90"/>
      <c r="GZ292" s="90"/>
      <c r="HA292" s="88"/>
      <c r="HB292" s="88"/>
      <c r="HC292" s="88"/>
      <c r="HD292" s="88"/>
      <c r="HE292" s="88"/>
    </row>
    <row r="293" customFormat="false" ht="15" hidden="false" customHeight="true" outlineLevel="0" collapsed="false">
      <c r="A293" s="91" t="s">
        <v>912</v>
      </c>
      <c r="B293" s="112" t="n">
        <v>2</v>
      </c>
      <c r="C293" s="93" t="n">
        <v>15.7</v>
      </c>
      <c r="D293" s="116" t="n">
        <f aca="false">C293*20</f>
        <v>314</v>
      </c>
      <c r="E293" s="94"/>
      <c r="F293" s="95" t="n">
        <f aca="false">E293*D293</f>
        <v>0</v>
      </c>
      <c r="G293" s="96" t="s">
        <v>913</v>
      </c>
      <c r="H293" s="64"/>
      <c r="I293" s="65" t="s">
        <v>28</v>
      </c>
      <c r="J293" s="67"/>
      <c r="K293" s="67"/>
      <c r="L293" s="97"/>
      <c r="M293" s="68"/>
      <c r="N293" s="67"/>
      <c r="O293" s="72"/>
      <c r="P293" s="72"/>
      <c r="Q293" s="68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  <c r="AD293" s="72"/>
      <c r="AE293" s="72"/>
      <c r="AF293" s="72"/>
      <c r="AG293" s="72"/>
      <c r="AH293" s="72"/>
      <c r="AI293" s="72"/>
      <c r="AJ293" s="72"/>
      <c r="AK293" s="72"/>
      <c r="AL293" s="72"/>
      <c r="AM293" s="72"/>
      <c r="AN293" s="72"/>
      <c r="AO293" s="72"/>
      <c r="AP293" s="72"/>
      <c r="AQ293" s="72"/>
      <c r="AR293" s="72"/>
      <c r="AS293" s="67"/>
      <c r="AT293" s="67"/>
      <c r="AU293" s="67"/>
      <c r="AV293" s="67"/>
      <c r="AW293" s="67"/>
      <c r="AX293" s="67"/>
      <c r="AY293" s="67"/>
      <c r="AZ293" s="66"/>
      <c r="BA293" s="66"/>
      <c r="BB293" s="66"/>
      <c r="BC293" s="66"/>
      <c r="BD293" s="66"/>
      <c r="BE293" s="68"/>
      <c r="BF293" s="68"/>
      <c r="BG293" s="68"/>
      <c r="BH293" s="68"/>
      <c r="BI293" s="68"/>
      <c r="BJ293" s="68"/>
      <c r="BK293" s="68"/>
      <c r="BL293" s="68"/>
      <c r="BM293" s="68"/>
      <c r="BN293" s="68"/>
      <c r="BO293" s="68"/>
      <c r="BP293" s="68"/>
      <c r="BQ293" s="68"/>
      <c r="BR293" s="68"/>
      <c r="BS293" s="68"/>
      <c r="BT293" s="68"/>
      <c r="BU293" s="68"/>
      <c r="BV293" s="68"/>
      <c r="BW293" s="68"/>
      <c r="BX293" s="68"/>
      <c r="BY293" s="68"/>
      <c r="BZ293" s="68"/>
      <c r="CA293" s="68"/>
      <c r="CB293" s="68"/>
      <c r="CC293" s="68"/>
      <c r="CD293" s="68"/>
      <c r="CE293" s="68"/>
      <c r="CF293" s="68"/>
      <c r="CG293" s="68"/>
      <c r="CH293" s="68"/>
      <c r="CI293" s="68"/>
      <c r="CJ293" s="68"/>
      <c r="CK293" s="68"/>
      <c r="CL293" s="68"/>
      <c r="CM293" s="68"/>
      <c r="CN293" s="68"/>
      <c r="CO293" s="68"/>
      <c r="CP293" s="68"/>
      <c r="CQ293" s="66"/>
      <c r="CR293" s="66"/>
      <c r="CS293" s="66"/>
      <c r="CT293" s="68"/>
      <c r="CV293" s="11"/>
      <c r="CW293" s="15"/>
      <c r="CX293" s="11"/>
      <c r="CY293" s="11"/>
      <c r="CZ293" s="11"/>
      <c r="DA293" s="99" t="s">
        <v>912</v>
      </c>
      <c r="DB293" s="11" t="e">
        <f aca="false">VLOOKUP(DA293,$CT$12:$CU$326,2,0)</f>
        <v>#N/A</v>
      </c>
      <c r="DC293" s="11" t="e">
        <f aca="false">VLOOKUP(DA293,$CT$12:$CV$326,3,0)</f>
        <v>#N/A</v>
      </c>
      <c r="DD293" s="11"/>
      <c r="DE293" s="100" t="n">
        <v>250</v>
      </c>
      <c r="DF293" s="11"/>
      <c r="DG293" s="11"/>
      <c r="DH293" s="11"/>
      <c r="DI293" s="11" t="s">
        <v>914</v>
      </c>
      <c r="DJ293" s="11" t="n">
        <f aca="false">E293</f>
        <v>0</v>
      </c>
      <c r="DK293" s="101" t="n">
        <f aca="false">D293</f>
        <v>314</v>
      </c>
      <c r="DL293" s="11" t="n">
        <f aca="false">DK293*DJ293</f>
        <v>0</v>
      </c>
      <c r="DM293" s="11"/>
      <c r="DN293" s="11" t="n">
        <v>343</v>
      </c>
      <c r="DO293" s="11"/>
      <c r="DP293" s="11"/>
      <c r="DQ293" s="11"/>
      <c r="DR293" s="11"/>
      <c r="DS293" s="11"/>
      <c r="DT293" s="11"/>
      <c r="DU293" s="15"/>
      <c r="DV293" s="15"/>
      <c r="DW293" s="15"/>
      <c r="DX293" s="32"/>
      <c r="DY293" s="32"/>
      <c r="DZ293" s="32"/>
      <c r="EA293" s="32"/>
      <c r="EB293" s="102"/>
      <c r="EC293" s="102"/>
      <c r="ED293" s="102"/>
      <c r="EE293" s="102"/>
      <c r="EF293" s="102"/>
      <c r="EG293" s="88"/>
      <c r="EH293" s="88"/>
      <c r="EI293" s="88"/>
      <c r="EJ293" s="88"/>
      <c r="EK293" s="102"/>
      <c r="EL293" s="102"/>
      <c r="EM293" s="102"/>
      <c r="EN293" s="88"/>
      <c r="EO293" s="88"/>
      <c r="EP293" s="88"/>
      <c r="EQ293" s="88"/>
      <c r="ER293" s="88"/>
      <c r="ES293" s="88"/>
      <c r="ET293" s="88"/>
      <c r="EU293" s="88"/>
      <c r="EV293" s="88"/>
      <c r="EW293" s="88"/>
      <c r="EX293" s="88"/>
      <c r="EY293" s="88"/>
      <c r="EZ293" s="88"/>
      <c r="FA293" s="88"/>
      <c r="FB293" s="88"/>
      <c r="FC293" s="88"/>
      <c r="FD293" s="88"/>
      <c r="FE293" s="88"/>
      <c r="FF293" s="88"/>
      <c r="FG293" s="88"/>
      <c r="FH293" s="88"/>
      <c r="FI293" s="88"/>
      <c r="FJ293" s="88"/>
      <c r="FK293" s="88"/>
      <c r="FL293" s="88"/>
      <c r="FM293" s="88"/>
      <c r="FN293" s="88"/>
      <c r="FO293" s="88"/>
      <c r="FP293" s="88"/>
      <c r="FQ293" s="88"/>
      <c r="FR293" s="88"/>
      <c r="FS293" s="88"/>
      <c r="FT293" s="88"/>
      <c r="FU293" s="88"/>
      <c r="FV293" s="88"/>
      <c r="FW293" s="88"/>
      <c r="FX293" s="88"/>
      <c r="FY293" s="88"/>
      <c r="FZ293" s="88"/>
      <c r="GA293" s="88"/>
      <c r="GB293" s="88"/>
      <c r="GC293" s="88"/>
      <c r="GD293" s="88"/>
      <c r="GE293" s="88"/>
      <c r="GF293" s="88"/>
      <c r="GG293" s="88"/>
      <c r="GH293" s="88"/>
      <c r="GI293" s="88"/>
      <c r="GJ293" s="88"/>
      <c r="GK293" s="88"/>
      <c r="GL293" s="88"/>
      <c r="GM293" s="103"/>
      <c r="GN293" s="88"/>
      <c r="GO293" s="104" t="n">
        <f aca="false">C293+2</f>
        <v>17.7</v>
      </c>
      <c r="GP293" s="105" t="n">
        <f aca="false">GO293*20</f>
        <v>354</v>
      </c>
      <c r="GQ293" s="90"/>
      <c r="GR293" s="90"/>
      <c r="GS293" s="90"/>
      <c r="GT293" s="90"/>
      <c r="GU293" s="90"/>
      <c r="GV293" s="90"/>
      <c r="GW293" s="90"/>
      <c r="GX293" s="90"/>
      <c r="GY293" s="90"/>
      <c r="GZ293" s="90"/>
      <c r="HA293" s="88"/>
      <c r="HB293" s="88"/>
      <c r="HC293" s="88"/>
      <c r="HD293" s="88"/>
      <c r="HE293" s="88"/>
    </row>
    <row r="294" customFormat="false" ht="15" hidden="false" customHeight="false" outlineLevel="0" collapsed="false">
      <c r="A294" s="177" t="s">
        <v>915</v>
      </c>
      <c r="B294" s="178" t="n">
        <v>2</v>
      </c>
      <c r="C294" s="93" t="n">
        <v>15.7</v>
      </c>
      <c r="D294" s="116" t="n">
        <f aca="false">C294*20</f>
        <v>314</v>
      </c>
      <c r="E294" s="179"/>
      <c r="F294" s="180" t="n">
        <f aca="false">E294*D294</f>
        <v>0</v>
      </c>
      <c r="G294" s="181" t="s">
        <v>916</v>
      </c>
      <c r="H294" s="64"/>
      <c r="I294" s="65" t="s">
        <v>28</v>
      </c>
      <c r="J294" s="67"/>
      <c r="K294" s="67"/>
      <c r="L294" s="97"/>
      <c r="M294" s="68"/>
      <c r="N294" s="67"/>
      <c r="O294" s="72"/>
      <c r="P294" s="72"/>
      <c r="Q294" s="68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72"/>
      <c r="AH294" s="72"/>
      <c r="AI294" s="72"/>
      <c r="AJ294" s="72"/>
      <c r="AK294" s="72"/>
      <c r="AL294" s="72"/>
      <c r="AM294" s="72"/>
      <c r="AN294" s="72"/>
      <c r="AO294" s="72"/>
      <c r="AP294" s="72"/>
      <c r="AQ294" s="72"/>
      <c r="AR294" s="72"/>
      <c r="AS294" s="67"/>
      <c r="AT294" s="67"/>
      <c r="AU294" s="67"/>
      <c r="AV294" s="67"/>
      <c r="AW294" s="67"/>
      <c r="AX294" s="67"/>
      <c r="AY294" s="67"/>
      <c r="AZ294" s="66"/>
      <c r="BA294" s="66"/>
      <c r="BB294" s="66"/>
      <c r="BC294" s="66"/>
      <c r="BD294" s="66"/>
      <c r="BE294" s="68"/>
      <c r="BF294" s="68"/>
      <c r="BG294" s="68"/>
      <c r="BH294" s="68"/>
      <c r="BI294" s="68"/>
      <c r="BJ294" s="68"/>
      <c r="BK294" s="68"/>
      <c r="BL294" s="68"/>
      <c r="BM294" s="68"/>
      <c r="BN294" s="68"/>
      <c r="BO294" s="68"/>
      <c r="BP294" s="68"/>
      <c r="BQ294" s="68"/>
      <c r="BR294" s="68"/>
      <c r="BS294" s="68"/>
      <c r="BT294" s="68"/>
      <c r="BU294" s="68"/>
      <c r="BV294" s="68"/>
      <c r="BW294" s="68"/>
      <c r="BX294" s="68"/>
      <c r="BY294" s="68"/>
      <c r="BZ294" s="68"/>
      <c r="CA294" s="68"/>
      <c r="CB294" s="68"/>
      <c r="CC294" s="68"/>
      <c r="CD294" s="68"/>
      <c r="CE294" s="68"/>
      <c r="CF294" s="68"/>
      <c r="CG294" s="68"/>
      <c r="CH294" s="68"/>
      <c r="CI294" s="68"/>
      <c r="CJ294" s="68"/>
      <c r="CK294" s="68"/>
      <c r="CL294" s="68"/>
      <c r="CM294" s="68"/>
      <c r="CN294" s="68"/>
      <c r="CO294" s="68"/>
      <c r="CP294" s="68"/>
      <c r="CQ294" s="66"/>
      <c r="CR294" s="66"/>
      <c r="CS294" s="66"/>
      <c r="CT294" s="68"/>
      <c r="CV294" s="11"/>
      <c r="CW294" s="15"/>
      <c r="CX294" s="11"/>
      <c r="CY294" s="11"/>
      <c r="CZ294" s="11"/>
      <c r="DA294" s="99" t="s">
        <v>915</v>
      </c>
      <c r="DB294" s="11" t="e">
        <f aca="false">VLOOKUP(DA294,$CT$12:$CU$326,2,0)</f>
        <v>#N/A</v>
      </c>
      <c r="DC294" s="11" t="e">
        <f aca="false">VLOOKUP(DA294,$CT$12:$CV$326,3,0)</f>
        <v>#N/A</v>
      </c>
      <c r="DD294" s="11"/>
      <c r="DE294" s="100" t="n">
        <v>250</v>
      </c>
      <c r="DF294" s="11"/>
      <c r="DG294" s="11"/>
      <c r="DH294" s="11"/>
      <c r="DI294" s="11" t="s">
        <v>917</v>
      </c>
      <c r="DJ294" s="11" t="n">
        <f aca="false">E294</f>
        <v>0</v>
      </c>
      <c r="DK294" s="101" t="n">
        <f aca="false">D294</f>
        <v>314</v>
      </c>
      <c r="DL294" s="11" t="n">
        <f aca="false">DK294*DJ294</f>
        <v>0</v>
      </c>
      <c r="DM294" s="11"/>
      <c r="DN294" s="11" t="n">
        <v>345</v>
      </c>
      <c r="DO294" s="11"/>
      <c r="DP294" s="11"/>
      <c r="DQ294" s="11"/>
      <c r="DR294" s="11"/>
      <c r="DS294" s="11"/>
      <c r="DT294" s="11"/>
      <c r="DU294" s="15"/>
      <c r="DV294" s="15"/>
      <c r="DW294" s="15"/>
      <c r="DX294" s="32"/>
      <c r="DY294" s="32"/>
      <c r="DZ294" s="32"/>
      <c r="EA294" s="32"/>
      <c r="EB294" s="102"/>
      <c r="EC294" s="102"/>
      <c r="ED294" s="102"/>
      <c r="EE294" s="102"/>
      <c r="EF294" s="102"/>
      <c r="EG294" s="88"/>
      <c r="EH294" s="88"/>
      <c r="EI294" s="88"/>
      <c r="EJ294" s="88"/>
      <c r="EK294" s="102"/>
      <c r="EL294" s="102"/>
      <c r="EM294" s="102"/>
      <c r="EN294" s="88"/>
      <c r="EO294" s="88"/>
      <c r="EP294" s="88"/>
      <c r="EQ294" s="88"/>
      <c r="ER294" s="88"/>
      <c r="ES294" s="88"/>
      <c r="ET294" s="88"/>
      <c r="EU294" s="88"/>
      <c r="EV294" s="88"/>
      <c r="EW294" s="88"/>
      <c r="EX294" s="88"/>
      <c r="EY294" s="88"/>
      <c r="EZ294" s="88"/>
      <c r="FA294" s="88"/>
      <c r="FB294" s="88"/>
      <c r="FC294" s="88"/>
      <c r="FD294" s="88"/>
      <c r="FE294" s="88"/>
      <c r="FF294" s="88"/>
      <c r="FG294" s="88"/>
      <c r="FH294" s="88"/>
      <c r="FI294" s="88"/>
      <c r="FJ294" s="88"/>
      <c r="FK294" s="88"/>
      <c r="FL294" s="88"/>
      <c r="FM294" s="88"/>
      <c r="FN294" s="88"/>
      <c r="FO294" s="88"/>
      <c r="FP294" s="88"/>
      <c r="FQ294" s="88"/>
      <c r="FR294" s="88"/>
      <c r="FS294" s="88"/>
      <c r="FT294" s="88"/>
      <c r="FU294" s="88"/>
      <c r="FV294" s="88"/>
      <c r="FW294" s="88"/>
      <c r="FX294" s="88"/>
      <c r="FY294" s="88"/>
      <c r="FZ294" s="88"/>
      <c r="GA294" s="88"/>
      <c r="GB294" s="88"/>
      <c r="GC294" s="88"/>
      <c r="GD294" s="88"/>
      <c r="GE294" s="88"/>
      <c r="GF294" s="88"/>
      <c r="GG294" s="88"/>
      <c r="GH294" s="88"/>
      <c r="GI294" s="88"/>
      <c r="GJ294" s="88"/>
      <c r="GK294" s="88"/>
      <c r="GL294" s="88"/>
      <c r="GM294" s="103"/>
      <c r="GN294" s="88"/>
      <c r="GO294" s="104" t="n">
        <f aca="false">C294+2</f>
        <v>17.7</v>
      </c>
      <c r="GP294" s="105" t="n">
        <f aca="false">GO294*20</f>
        <v>354</v>
      </c>
      <c r="GQ294" s="90"/>
      <c r="GR294" s="90"/>
      <c r="GS294" s="90"/>
      <c r="GT294" s="90"/>
      <c r="GU294" s="90"/>
      <c r="GV294" s="90"/>
      <c r="GW294" s="90"/>
      <c r="GX294" s="90"/>
      <c r="GY294" s="90"/>
      <c r="GZ294" s="90"/>
      <c r="HA294" s="88"/>
      <c r="HB294" s="88"/>
      <c r="HC294" s="88"/>
      <c r="HD294" s="88"/>
      <c r="HE294" s="88"/>
    </row>
    <row r="295" s="90" customFormat="true" ht="15" hidden="false" customHeight="true" outlineLevel="0" collapsed="false">
      <c r="A295" s="91" t="s">
        <v>918</v>
      </c>
      <c r="B295" s="112" t="n">
        <v>2</v>
      </c>
      <c r="C295" s="93" t="n">
        <v>15.7</v>
      </c>
      <c r="D295" s="116" t="n">
        <f aca="false">C295*20</f>
        <v>314</v>
      </c>
      <c r="E295" s="94"/>
      <c r="F295" s="95" t="n">
        <f aca="false">E295*D295</f>
        <v>0</v>
      </c>
      <c r="G295" s="96" t="s">
        <v>919</v>
      </c>
      <c r="H295" s="64"/>
      <c r="I295" s="65" t="s">
        <v>28</v>
      </c>
      <c r="J295" s="67"/>
      <c r="K295" s="67"/>
      <c r="L295" s="97"/>
      <c r="M295" s="68"/>
      <c r="N295" s="67"/>
      <c r="O295" s="72"/>
      <c r="P295" s="72"/>
      <c r="Q295" s="68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  <c r="AE295" s="72"/>
      <c r="AF295" s="72"/>
      <c r="AG295" s="72"/>
      <c r="AH295" s="72"/>
      <c r="AI295" s="72"/>
      <c r="AJ295" s="72"/>
      <c r="AK295" s="72"/>
      <c r="AL295" s="72"/>
      <c r="AM295" s="72"/>
      <c r="AN295" s="72"/>
      <c r="AO295" s="72"/>
      <c r="AP295" s="72"/>
      <c r="AQ295" s="72"/>
      <c r="AR295" s="72"/>
      <c r="AS295" s="67"/>
      <c r="AT295" s="67"/>
      <c r="AU295" s="67"/>
      <c r="AV295" s="67"/>
      <c r="AW295" s="67"/>
      <c r="AX295" s="67"/>
      <c r="AY295" s="67"/>
      <c r="AZ295" s="66"/>
      <c r="BA295" s="66"/>
      <c r="BB295" s="66"/>
      <c r="BC295" s="66"/>
      <c r="BD295" s="66"/>
      <c r="BE295" s="68"/>
      <c r="BF295" s="68"/>
      <c r="BG295" s="68"/>
      <c r="BH295" s="68"/>
      <c r="BI295" s="68"/>
      <c r="BJ295" s="68"/>
      <c r="BK295" s="68"/>
      <c r="BL295" s="68"/>
      <c r="BM295" s="68"/>
      <c r="BN295" s="68"/>
      <c r="BO295" s="68"/>
      <c r="BP295" s="68"/>
      <c r="BQ295" s="68"/>
      <c r="BR295" s="68"/>
      <c r="BS295" s="68"/>
      <c r="BT295" s="68"/>
      <c r="BU295" s="68"/>
      <c r="BV295" s="68"/>
      <c r="BW295" s="68"/>
      <c r="BX295" s="68"/>
      <c r="BY295" s="68"/>
      <c r="BZ295" s="68"/>
      <c r="CA295" s="68"/>
      <c r="CB295" s="68"/>
      <c r="CC295" s="68"/>
      <c r="CD295" s="68"/>
      <c r="CE295" s="68"/>
      <c r="CF295" s="68"/>
      <c r="CG295" s="68"/>
      <c r="CH295" s="68"/>
      <c r="CI295" s="68"/>
      <c r="CJ295" s="68"/>
      <c r="CK295" s="68"/>
      <c r="CL295" s="68"/>
      <c r="CM295" s="68"/>
      <c r="CN295" s="68"/>
      <c r="CO295" s="68"/>
      <c r="CP295" s="68"/>
      <c r="CQ295" s="66"/>
      <c r="CR295" s="66"/>
      <c r="CS295" s="66"/>
      <c r="CT295" s="68"/>
      <c r="CU295" s="11"/>
      <c r="CV295" s="11"/>
      <c r="CW295" s="15"/>
      <c r="CX295" s="11"/>
      <c r="CY295" s="11"/>
      <c r="CZ295" s="11"/>
      <c r="DA295" s="99" t="s">
        <v>918</v>
      </c>
      <c r="DB295" s="11" t="e">
        <f aca="false">VLOOKUP(DA295,$CT$12:$CU$326,2,0)</f>
        <v>#N/A</v>
      </c>
      <c r="DC295" s="11" t="e">
        <f aca="false">VLOOKUP(DA295,$CT$12:$CV$326,3,0)</f>
        <v>#N/A</v>
      </c>
      <c r="DD295" s="11"/>
      <c r="DE295" s="100" t="n">
        <v>250</v>
      </c>
      <c r="DF295" s="11"/>
      <c r="DG295" s="11"/>
      <c r="DH295" s="11"/>
      <c r="DI295" s="11" t="s">
        <v>920</v>
      </c>
      <c r="DJ295" s="11" t="n">
        <f aca="false">E295</f>
        <v>0</v>
      </c>
      <c r="DK295" s="101" t="n">
        <f aca="false">D295</f>
        <v>314</v>
      </c>
      <c r="DL295" s="11" t="n">
        <f aca="false">DK295*DJ295</f>
        <v>0</v>
      </c>
      <c r="DM295" s="11"/>
      <c r="DN295" s="11" t="n">
        <v>347</v>
      </c>
      <c r="DO295" s="11"/>
      <c r="DP295" s="11"/>
      <c r="DQ295" s="11"/>
      <c r="DR295" s="11"/>
      <c r="DS295" s="11"/>
      <c r="DT295" s="11"/>
      <c r="DU295" s="15"/>
      <c r="DV295" s="15"/>
      <c r="DW295" s="15"/>
      <c r="DX295" s="32"/>
      <c r="DY295" s="32"/>
      <c r="DZ295" s="32"/>
      <c r="EA295" s="32"/>
      <c r="EB295" s="102"/>
      <c r="EC295" s="102"/>
      <c r="ED295" s="102"/>
      <c r="EE295" s="102"/>
      <c r="EF295" s="102"/>
      <c r="EG295" s="88"/>
      <c r="EH295" s="88"/>
      <c r="EI295" s="88"/>
      <c r="EJ295" s="88"/>
      <c r="EK295" s="102"/>
      <c r="EL295" s="102"/>
      <c r="EM295" s="102"/>
      <c r="EN295" s="88"/>
      <c r="EO295" s="88"/>
      <c r="EP295" s="88"/>
      <c r="EQ295" s="88"/>
      <c r="ER295" s="88"/>
      <c r="ES295" s="88"/>
      <c r="ET295" s="88"/>
      <c r="EU295" s="88"/>
      <c r="EV295" s="88"/>
      <c r="EW295" s="88"/>
      <c r="EX295" s="88"/>
      <c r="EY295" s="88"/>
      <c r="EZ295" s="88"/>
      <c r="FA295" s="88"/>
      <c r="FB295" s="88"/>
      <c r="FC295" s="88"/>
      <c r="FD295" s="88"/>
      <c r="FE295" s="88"/>
      <c r="FF295" s="88"/>
      <c r="FG295" s="88"/>
      <c r="FH295" s="88"/>
      <c r="FI295" s="88"/>
      <c r="FJ295" s="88"/>
      <c r="FK295" s="88"/>
      <c r="FL295" s="88"/>
      <c r="FM295" s="88"/>
      <c r="FN295" s="88"/>
      <c r="FO295" s="88"/>
      <c r="FP295" s="88"/>
      <c r="FQ295" s="88"/>
      <c r="FR295" s="88"/>
      <c r="FS295" s="88"/>
      <c r="FT295" s="88"/>
      <c r="FU295" s="88"/>
      <c r="FV295" s="88"/>
      <c r="FW295" s="88"/>
      <c r="FX295" s="88"/>
      <c r="FY295" s="88"/>
      <c r="FZ295" s="88"/>
      <c r="GA295" s="88"/>
      <c r="GB295" s="88"/>
      <c r="GC295" s="88"/>
      <c r="GD295" s="88"/>
      <c r="GE295" s="88"/>
      <c r="GF295" s="88"/>
      <c r="GG295" s="88"/>
      <c r="GH295" s="88"/>
      <c r="GI295" s="88"/>
      <c r="GJ295" s="88"/>
      <c r="GK295" s="88"/>
      <c r="GL295" s="88"/>
      <c r="GM295" s="103"/>
      <c r="GN295" s="88"/>
      <c r="GO295" s="104" t="n">
        <f aca="false">C295+2</f>
        <v>17.7</v>
      </c>
      <c r="GP295" s="105" t="n">
        <f aca="false">GO295*20</f>
        <v>354</v>
      </c>
      <c r="HA295" s="88"/>
      <c r="HB295" s="88"/>
      <c r="HC295" s="88"/>
      <c r="HD295" s="88"/>
      <c r="HE295" s="88"/>
      <c r="AMI295" s="0"/>
      <c r="AMJ295" s="0"/>
    </row>
    <row r="296" customFormat="false" ht="15" hidden="false" customHeight="true" outlineLevel="0" collapsed="false">
      <c r="A296" s="91" t="s">
        <v>921</v>
      </c>
      <c r="B296" s="112" t="n">
        <v>0.3</v>
      </c>
      <c r="C296" s="93" t="n">
        <v>15.7</v>
      </c>
      <c r="D296" s="116" t="n">
        <f aca="false">C296*20</f>
        <v>314</v>
      </c>
      <c r="E296" s="94"/>
      <c r="F296" s="95" t="n">
        <f aca="false">E296*D296</f>
        <v>0</v>
      </c>
      <c r="G296" s="96" t="s">
        <v>922</v>
      </c>
      <c r="H296" s="64"/>
      <c r="I296" s="65" t="s">
        <v>28</v>
      </c>
      <c r="J296" s="67"/>
      <c r="K296" s="67"/>
      <c r="L296" s="97"/>
      <c r="M296" s="68"/>
      <c r="N296" s="67"/>
      <c r="O296" s="72"/>
      <c r="P296" s="72"/>
      <c r="Q296" s="68"/>
      <c r="R296" s="72"/>
      <c r="S296" s="72"/>
      <c r="T296" s="72"/>
      <c r="U296" s="72"/>
      <c r="V296" s="72"/>
      <c r="W296" s="72"/>
      <c r="X296" s="72"/>
      <c r="Y296" s="72"/>
      <c r="Z296" s="72"/>
      <c r="AA296" s="72"/>
      <c r="AB296" s="72"/>
      <c r="AC296" s="72"/>
      <c r="AD296" s="72"/>
      <c r="AE296" s="72"/>
      <c r="AF296" s="72"/>
      <c r="AG296" s="72"/>
      <c r="AH296" s="72"/>
      <c r="AI296" s="72"/>
      <c r="AJ296" s="72"/>
      <c r="AK296" s="72"/>
      <c r="AL296" s="72"/>
      <c r="AM296" s="72"/>
      <c r="AN296" s="72"/>
      <c r="AO296" s="72"/>
      <c r="AP296" s="72"/>
      <c r="AQ296" s="72"/>
      <c r="AR296" s="72"/>
      <c r="AS296" s="67"/>
      <c r="AT296" s="67"/>
      <c r="AU296" s="67"/>
      <c r="AV296" s="67"/>
      <c r="AW296" s="67"/>
      <c r="AX296" s="67"/>
      <c r="AY296" s="67"/>
      <c r="AZ296" s="66"/>
      <c r="BA296" s="66"/>
      <c r="BB296" s="66"/>
      <c r="BC296" s="66"/>
      <c r="BD296" s="66"/>
      <c r="BE296" s="68"/>
      <c r="BF296" s="68"/>
      <c r="BG296" s="68"/>
      <c r="BH296" s="68"/>
      <c r="BI296" s="68"/>
      <c r="BJ296" s="68"/>
      <c r="BK296" s="68"/>
      <c r="BL296" s="68"/>
      <c r="BM296" s="68"/>
      <c r="BN296" s="68"/>
      <c r="BO296" s="68"/>
      <c r="BP296" s="68"/>
      <c r="BQ296" s="68"/>
      <c r="BR296" s="68"/>
      <c r="BS296" s="68"/>
      <c r="BT296" s="68"/>
      <c r="BU296" s="68"/>
      <c r="BV296" s="68"/>
      <c r="BW296" s="68"/>
      <c r="BX296" s="68"/>
      <c r="BY296" s="68"/>
      <c r="BZ296" s="68"/>
      <c r="CA296" s="68"/>
      <c r="CB296" s="68"/>
      <c r="CC296" s="68"/>
      <c r="CD296" s="68"/>
      <c r="CE296" s="68"/>
      <c r="CF296" s="68"/>
      <c r="CG296" s="68"/>
      <c r="CH296" s="68"/>
      <c r="CI296" s="68"/>
      <c r="CJ296" s="68"/>
      <c r="CK296" s="68"/>
      <c r="CL296" s="68"/>
      <c r="CM296" s="68"/>
      <c r="CN296" s="68"/>
      <c r="CO296" s="68"/>
      <c r="CP296" s="68"/>
      <c r="CQ296" s="66"/>
      <c r="CR296" s="66"/>
      <c r="CS296" s="66"/>
      <c r="CT296" s="68"/>
      <c r="CV296" s="11"/>
      <c r="CW296" s="15"/>
      <c r="CX296" s="11"/>
      <c r="CY296" s="11"/>
      <c r="CZ296" s="11"/>
      <c r="DA296" s="99" t="s">
        <v>921</v>
      </c>
      <c r="DB296" s="11" t="e">
        <f aca="false">VLOOKUP(DA296,$CT$12:$CU$326,2,0)</f>
        <v>#N/A</v>
      </c>
      <c r="DC296" s="11" t="e">
        <f aca="false">VLOOKUP(DA296,$CT$12:$CV$326,3,0)</f>
        <v>#N/A</v>
      </c>
      <c r="DD296" s="11"/>
      <c r="DE296" s="100" t="n">
        <v>250</v>
      </c>
      <c r="DF296" s="11"/>
      <c r="DG296" s="11"/>
      <c r="DH296" s="11"/>
      <c r="DI296" s="11" t="s">
        <v>923</v>
      </c>
      <c r="DJ296" s="11" t="n">
        <f aca="false">E296</f>
        <v>0</v>
      </c>
      <c r="DK296" s="101" t="n">
        <f aca="false">D296</f>
        <v>314</v>
      </c>
      <c r="DL296" s="11" t="n">
        <f aca="false">DK296*DJ296</f>
        <v>0</v>
      </c>
      <c r="DM296" s="11"/>
      <c r="DN296" s="11" t="n">
        <v>349</v>
      </c>
      <c r="DO296" s="11"/>
      <c r="DP296" s="99"/>
      <c r="DQ296" s="98"/>
      <c r="DR296" s="98"/>
      <c r="DS296" s="11"/>
      <c r="DT296" s="11"/>
      <c r="DU296" s="15"/>
      <c r="DV296" s="15"/>
      <c r="DW296" s="15"/>
      <c r="DX296" s="32"/>
      <c r="DY296" s="32"/>
      <c r="DZ296" s="32"/>
      <c r="EA296" s="32"/>
      <c r="EB296" s="102"/>
      <c r="EC296" s="102"/>
      <c r="ED296" s="102"/>
      <c r="EE296" s="102"/>
      <c r="EF296" s="102"/>
      <c r="EG296" s="88"/>
      <c r="EH296" s="88"/>
      <c r="EI296" s="88"/>
      <c r="EJ296" s="88"/>
      <c r="EK296" s="102"/>
      <c r="EL296" s="102"/>
      <c r="EM296" s="102"/>
      <c r="EN296" s="88"/>
      <c r="EO296" s="88"/>
      <c r="EP296" s="88"/>
      <c r="EQ296" s="88"/>
      <c r="ER296" s="88"/>
      <c r="ES296" s="88"/>
      <c r="ET296" s="88"/>
      <c r="EU296" s="88"/>
      <c r="EV296" s="88"/>
      <c r="EW296" s="88"/>
      <c r="EX296" s="88"/>
      <c r="EY296" s="88"/>
      <c r="EZ296" s="88"/>
      <c r="FA296" s="88"/>
      <c r="FB296" s="88"/>
      <c r="FC296" s="88"/>
      <c r="FD296" s="88"/>
      <c r="FE296" s="88"/>
      <c r="FF296" s="88"/>
      <c r="FG296" s="88"/>
      <c r="FH296" s="88"/>
      <c r="FI296" s="88"/>
      <c r="FJ296" s="88"/>
      <c r="FK296" s="88"/>
      <c r="FL296" s="88"/>
      <c r="FM296" s="88"/>
      <c r="FN296" s="88"/>
      <c r="FO296" s="88"/>
      <c r="FP296" s="88"/>
      <c r="FQ296" s="88"/>
      <c r="FR296" s="88"/>
      <c r="FS296" s="88"/>
      <c r="FT296" s="88"/>
      <c r="FU296" s="88"/>
      <c r="FV296" s="88"/>
      <c r="FW296" s="88"/>
      <c r="FX296" s="88"/>
      <c r="FY296" s="88"/>
      <c r="FZ296" s="88"/>
      <c r="GA296" s="88"/>
      <c r="GB296" s="88"/>
      <c r="GC296" s="88"/>
      <c r="GD296" s="88"/>
      <c r="GE296" s="88"/>
      <c r="GF296" s="88"/>
      <c r="GG296" s="88"/>
      <c r="GH296" s="88"/>
      <c r="GI296" s="88"/>
      <c r="GJ296" s="88"/>
      <c r="GK296" s="88"/>
      <c r="GL296" s="88"/>
      <c r="GM296" s="103"/>
      <c r="GN296" s="88"/>
      <c r="GO296" s="104" t="n">
        <f aca="false">C296+2</f>
        <v>17.7</v>
      </c>
      <c r="GP296" s="105" t="n">
        <f aca="false">GO296*20</f>
        <v>354</v>
      </c>
      <c r="GQ296" s="90"/>
      <c r="GR296" s="90"/>
      <c r="GS296" s="90"/>
      <c r="GT296" s="90"/>
      <c r="GU296" s="90"/>
      <c r="GV296" s="90"/>
      <c r="GW296" s="90"/>
      <c r="GX296" s="90"/>
      <c r="GY296" s="90"/>
      <c r="GZ296" s="90"/>
      <c r="HA296" s="88"/>
      <c r="HB296" s="88"/>
      <c r="HC296" s="88"/>
      <c r="HD296" s="88"/>
      <c r="HE296" s="88"/>
    </row>
    <row r="297" customFormat="false" ht="15" hidden="false" customHeight="true" outlineLevel="0" collapsed="false">
      <c r="A297" s="91" t="s">
        <v>924</v>
      </c>
      <c r="B297" s="112" t="n">
        <v>1</v>
      </c>
      <c r="C297" s="93" t="n">
        <v>15.7</v>
      </c>
      <c r="D297" s="116" t="n">
        <f aca="false">C297*20</f>
        <v>314</v>
      </c>
      <c r="E297" s="94"/>
      <c r="F297" s="95" t="n">
        <f aca="false">E297*D297</f>
        <v>0</v>
      </c>
      <c r="G297" s="96" t="s">
        <v>925</v>
      </c>
      <c r="H297" s="64"/>
      <c r="I297" s="65" t="s">
        <v>28</v>
      </c>
      <c r="J297" s="67"/>
      <c r="K297" s="67"/>
      <c r="L297" s="97"/>
      <c r="M297" s="68"/>
      <c r="N297" s="67"/>
      <c r="O297" s="72"/>
      <c r="P297" s="72"/>
      <c r="Q297" s="68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  <c r="AE297" s="72"/>
      <c r="AF297" s="72"/>
      <c r="AG297" s="72"/>
      <c r="AH297" s="72"/>
      <c r="AI297" s="72"/>
      <c r="AJ297" s="72"/>
      <c r="AK297" s="72"/>
      <c r="AL297" s="72"/>
      <c r="AM297" s="72"/>
      <c r="AN297" s="72"/>
      <c r="AO297" s="72"/>
      <c r="AP297" s="72"/>
      <c r="AQ297" s="72"/>
      <c r="AR297" s="72"/>
      <c r="AS297" s="67"/>
      <c r="AT297" s="67"/>
      <c r="AU297" s="67"/>
      <c r="AV297" s="67"/>
      <c r="AW297" s="67"/>
      <c r="AX297" s="67"/>
      <c r="AY297" s="67"/>
      <c r="AZ297" s="66"/>
      <c r="BA297" s="66"/>
      <c r="BB297" s="66"/>
      <c r="BC297" s="66"/>
      <c r="BD297" s="66"/>
      <c r="BE297" s="68"/>
      <c r="BF297" s="68"/>
      <c r="BG297" s="68"/>
      <c r="BH297" s="68"/>
      <c r="BI297" s="68"/>
      <c r="BJ297" s="68"/>
      <c r="BK297" s="68"/>
      <c r="BL297" s="68"/>
      <c r="BM297" s="68"/>
      <c r="BN297" s="68"/>
      <c r="BO297" s="68"/>
      <c r="BP297" s="68"/>
      <c r="BQ297" s="68"/>
      <c r="BR297" s="68"/>
      <c r="BS297" s="68"/>
      <c r="BT297" s="68"/>
      <c r="BU297" s="68"/>
      <c r="BV297" s="68"/>
      <c r="BW297" s="68"/>
      <c r="BX297" s="68"/>
      <c r="BY297" s="68"/>
      <c r="BZ297" s="68"/>
      <c r="CA297" s="68"/>
      <c r="CB297" s="68"/>
      <c r="CC297" s="68"/>
      <c r="CD297" s="68"/>
      <c r="CE297" s="68"/>
      <c r="CF297" s="68"/>
      <c r="CG297" s="68"/>
      <c r="CH297" s="68"/>
      <c r="CI297" s="68"/>
      <c r="CJ297" s="68"/>
      <c r="CK297" s="68"/>
      <c r="CL297" s="68"/>
      <c r="CM297" s="68"/>
      <c r="CN297" s="68"/>
      <c r="CO297" s="68"/>
      <c r="CP297" s="68"/>
      <c r="CQ297" s="66"/>
      <c r="CR297" s="66"/>
      <c r="CS297" s="66"/>
      <c r="CT297" s="68"/>
      <c r="CV297" s="11"/>
      <c r="CW297" s="15"/>
      <c r="CX297" s="11"/>
      <c r="CY297" s="11"/>
      <c r="CZ297" s="11"/>
      <c r="DA297" s="99" t="s">
        <v>924</v>
      </c>
      <c r="DB297" s="11" t="e">
        <f aca="false">VLOOKUP(DA297,$CT$12:$CU$326,2,0)</f>
        <v>#N/A</v>
      </c>
      <c r="DC297" s="11" t="e">
        <f aca="false">VLOOKUP(DA297,$CT$12:$CV$326,3,0)</f>
        <v>#N/A</v>
      </c>
      <c r="DD297" s="11"/>
      <c r="DE297" s="100" t="n">
        <v>250</v>
      </c>
      <c r="DF297" s="11"/>
      <c r="DG297" s="11"/>
      <c r="DH297" s="11"/>
      <c r="DI297" s="11" t="s">
        <v>926</v>
      </c>
      <c r="DJ297" s="11" t="n">
        <f aca="false">E297</f>
        <v>0</v>
      </c>
      <c r="DK297" s="101" t="n">
        <f aca="false">D297</f>
        <v>314</v>
      </c>
      <c r="DL297" s="11" t="n">
        <f aca="false">DK297*DJ297</f>
        <v>0</v>
      </c>
      <c r="DM297" s="11"/>
      <c r="DN297" s="11" t="n">
        <v>350</v>
      </c>
      <c r="DO297" s="11"/>
      <c r="DP297" s="11"/>
      <c r="DQ297" s="11"/>
      <c r="DR297" s="11"/>
      <c r="DS297" s="11"/>
      <c r="DT297" s="11"/>
      <c r="DU297" s="15"/>
      <c r="DV297" s="15"/>
      <c r="DW297" s="15"/>
      <c r="DX297" s="32"/>
      <c r="DY297" s="32"/>
      <c r="DZ297" s="32"/>
      <c r="EA297" s="32"/>
      <c r="EB297" s="102"/>
      <c r="EC297" s="102"/>
      <c r="ED297" s="102"/>
      <c r="EE297" s="102"/>
      <c r="EF297" s="102"/>
      <c r="EG297" s="88"/>
      <c r="EH297" s="88"/>
      <c r="EI297" s="88"/>
      <c r="EJ297" s="88"/>
      <c r="EK297" s="102"/>
      <c r="EL297" s="102"/>
      <c r="EM297" s="102"/>
      <c r="EN297" s="88"/>
      <c r="EO297" s="88"/>
      <c r="EP297" s="88"/>
      <c r="EQ297" s="88"/>
      <c r="ER297" s="88"/>
      <c r="ES297" s="88"/>
      <c r="ET297" s="88"/>
      <c r="EU297" s="88"/>
      <c r="EV297" s="88"/>
      <c r="EW297" s="88"/>
      <c r="EX297" s="88"/>
      <c r="EY297" s="88"/>
      <c r="EZ297" s="88"/>
      <c r="FA297" s="88"/>
      <c r="FB297" s="88"/>
      <c r="FC297" s="88"/>
      <c r="FD297" s="88"/>
      <c r="FE297" s="88"/>
      <c r="FF297" s="88"/>
      <c r="FG297" s="88"/>
      <c r="FH297" s="88"/>
      <c r="FI297" s="88"/>
      <c r="FJ297" s="88"/>
      <c r="FK297" s="88"/>
      <c r="FL297" s="88"/>
      <c r="FM297" s="88"/>
      <c r="FN297" s="88"/>
      <c r="FO297" s="88"/>
      <c r="FP297" s="88"/>
      <c r="FQ297" s="88"/>
      <c r="FR297" s="88"/>
      <c r="FS297" s="88"/>
      <c r="FT297" s="88"/>
      <c r="FU297" s="88"/>
      <c r="FV297" s="88"/>
      <c r="FW297" s="88"/>
      <c r="FX297" s="88"/>
      <c r="FY297" s="88"/>
      <c r="FZ297" s="88"/>
      <c r="GA297" s="88"/>
      <c r="GB297" s="88"/>
      <c r="GC297" s="88"/>
      <c r="GD297" s="88"/>
      <c r="GE297" s="88"/>
      <c r="GF297" s="88"/>
      <c r="GG297" s="88"/>
      <c r="GH297" s="88"/>
      <c r="GI297" s="88"/>
      <c r="GJ297" s="88"/>
      <c r="GK297" s="88"/>
      <c r="GL297" s="88"/>
      <c r="GM297" s="103"/>
      <c r="GN297" s="88"/>
      <c r="GO297" s="104" t="n">
        <f aca="false">C297+2</f>
        <v>17.7</v>
      </c>
      <c r="GP297" s="105" t="n">
        <f aca="false">GO297*20</f>
        <v>354</v>
      </c>
      <c r="GQ297" s="90"/>
      <c r="GR297" s="90"/>
      <c r="GS297" s="90"/>
      <c r="GT297" s="90"/>
      <c r="GU297" s="90"/>
      <c r="GV297" s="90"/>
      <c r="GW297" s="90"/>
      <c r="GX297" s="90"/>
      <c r="GY297" s="90"/>
      <c r="GZ297" s="90"/>
      <c r="HA297" s="88"/>
      <c r="HB297" s="88"/>
      <c r="HC297" s="88"/>
      <c r="HD297" s="88"/>
      <c r="HE297" s="88"/>
    </row>
    <row r="298" customFormat="false" ht="15" hidden="false" customHeight="true" outlineLevel="0" collapsed="false">
      <c r="A298" s="91" t="s">
        <v>927</v>
      </c>
      <c r="B298" s="112" t="n">
        <v>1</v>
      </c>
      <c r="C298" s="93" t="n">
        <v>15.7</v>
      </c>
      <c r="D298" s="116" t="n">
        <f aca="false">C298*20</f>
        <v>314</v>
      </c>
      <c r="E298" s="94"/>
      <c r="F298" s="95" t="n">
        <f aca="false">E298*D298</f>
        <v>0</v>
      </c>
      <c r="G298" s="96" t="s">
        <v>928</v>
      </c>
      <c r="H298" s="64"/>
      <c r="I298" s="65" t="s">
        <v>28</v>
      </c>
      <c r="J298" s="67"/>
      <c r="K298" s="67"/>
      <c r="L298" s="97"/>
      <c r="M298" s="68"/>
      <c r="N298" s="67"/>
      <c r="O298" s="72"/>
      <c r="P298" s="72"/>
      <c r="Q298" s="68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  <c r="AE298" s="72"/>
      <c r="AF298" s="72"/>
      <c r="AG298" s="72"/>
      <c r="AH298" s="72"/>
      <c r="AI298" s="72"/>
      <c r="AJ298" s="72"/>
      <c r="AK298" s="72"/>
      <c r="AL298" s="72"/>
      <c r="AM298" s="72"/>
      <c r="AN298" s="72"/>
      <c r="AO298" s="72"/>
      <c r="AP298" s="72"/>
      <c r="AQ298" s="72"/>
      <c r="AR298" s="72"/>
      <c r="AS298" s="67"/>
      <c r="AT298" s="67"/>
      <c r="AU298" s="67"/>
      <c r="AV298" s="67"/>
      <c r="AW298" s="67"/>
      <c r="AX298" s="67"/>
      <c r="AY298" s="67"/>
      <c r="AZ298" s="66"/>
      <c r="BA298" s="66"/>
      <c r="BB298" s="66"/>
      <c r="BC298" s="66"/>
      <c r="BD298" s="66"/>
      <c r="BE298" s="68"/>
      <c r="BF298" s="68"/>
      <c r="BG298" s="68"/>
      <c r="BH298" s="68"/>
      <c r="BI298" s="68"/>
      <c r="BJ298" s="68"/>
      <c r="BK298" s="68"/>
      <c r="BL298" s="68"/>
      <c r="BM298" s="68"/>
      <c r="BN298" s="68"/>
      <c r="BO298" s="68"/>
      <c r="BP298" s="68"/>
      <c r="BQ298" s="68"/>
      <c r="BR298" s="68"/>
      <c r="BS298" s="68"/>
      <c r="BT298" s="68"/>
      <c r="BU298" s="68"/>
      <c r="BV298" s="68"/>
      <c r="BW298" s="68"/>
      <c r="BX298" s="68"/>
      <c r="BY298" s="68"/>
      <c r="BZ298" s="68"/>
      <c r="CA298" s="68"/>
      <c r="CB298" s="68"/>
      <c r="CC298" s="68"/>
      <c r="CD298" s="68"/>
      <c r="CE298" s="68"/>
      <c r="CF298" s="68"/>
      <c r="CG298" s="68"/>
      <c r="CH298" s="68"/>
      <c r="CI298" s="68"/>
      <c r="CJ298" s="68"/>
      <c r="CK298" s="68"/>
      <c r="CL298" s="68"/>
      <c r="CM298" s="68"/>
      <c r="CN298" s="68"/>
      <c r="CO298" s="68"/>
      <c r="CP298" s="68"/>
      <c r="CQ298" s="66"/>
      <c r="CR298" s="66"/>
      <c r="CS298" s="66"/>
      <c r="CT298" s="68"/>
      <c r="CV298" s="11"/>
      <c r="CW298" s="15"/>
      <c r="CX298" s="11"/>
      <c r="CY298" s="11"/>
      <c r="CZ298" s="11"/>
      <c r="DA298" s="99" t="s">
        <v>927</v>
      </c>
      <c r="DB298" s="11" t="e">
        <f aca="false">VLOOKUP(DA298,$CT$12:$CU$326,2,0)</f>
        <v>#N/A</v>
      </c>
      <c r="DC298" s="11" t="e">
        <f aca="false">VLOOKUP(DA298,$CT$12:$CV$326,3,0)</f>
        <v>#N/A</v>
      </c>
      <c r="DD298" s="11"/>
      <c r="DE298" s="100" t="n">
        <v>250</v>
      </c>
      <c r="DF298" s="11"/>
      <c r="DG298" s="11"/>
      <c r="DH298" s="11"/>
      <c r="DI298" s="11" t="s">
        <v>929</v>
      </c>
      <c r="DJ298" s="11" t="n">
        <f aca="false">E298</f>
        <v>0</v>
      </c>
      <c r="DK298" s="101" t="n">
        <f aca="false">D298</f>
        <v>314</v>
      </c>
      <c r="DL298" s="11" t="n">
        <f aca="false">DK298*DJ298</f>
        <v>0</v>
      </c>
      <c r="DM298" s="11"/>
      <c r="DN298" s="11" t="n">
        <v>351</v>
      </c>
      <c r="DO298" s="11"/>
      <c r="DP298" s="11"/>
      <c r="DQ298" s="11"/>
      <c r="DR298" s="11"/>
      <c r="DS298" s="11"/>
      <c r="DT298" s="11"/>
      <c r="DU298" s="15"/>
      <c r="DV298" s="15"/>
      <c r="DW298" s="15"/>
      <c r="DX298" s="32"/>
      <c r="DY298" s="32"/>
      <c r="DZ298" s="32"/>
      <c r="EA298" s="32"/>
      <c r="EB298" s="102"/>
      <c r="EC298" s="102"/>
      <c r="ED298" s="102"/>
      <c r="EE298" s="102"/>
      <c r="EF298" s="102"/>
      <c r="EG298" s="88"/>
      <c r="EH298" s="88"/>
      <c r="EI298" s="88"/>
      <c r="EJ298" s="88"/>
      <c r="EK298" s="102"/>
      <c r="EL298" s="102"/>
      <c r="EM298" s="102"/>
      <c r="EN298" s="88"/>
      <c r="EO298" s="88"/>
      <c r="EP298" s="88"/>
      <c r="EQ298" s="88"/>
      <c r="ER298" s="88"/>
      <c r="ES298" s="88"/>
      <c r="ET298" s="88"/>
      <c r="EU298" s="88"/>
      <c r="EV298" s="88"/>
      <c r="EW298" s="88"/>
      <c r="EX298" s="88"/>
      <c r="EY298" s="88"/>
      <c r="EZ298" s="88"/>
      <c r="FA298" s="88"/>
      <c r="FB298" s="88"/>
      <c r="FC298" s="88"/>
      <c r="FD298" s="88"/>
      <c r="FE298" s="88"/>
      <c r="FF298" s="88"/>
      <c r="FG298" s="88"/>
      <c r="FH298" s="88"/>
      <c r="FI298" s="88"/>
      <c r="FJ298" s="88"/>
      <c r="FK298" s="88"/>
      <c r="FL298" s="88"/>
      <c r="FM298" s="88"/>
      <c r="FN298" s="88"/>
      <c r="FO298" s="88"/>
      <c r="FP298" s="88"/>
      <c r="FQ298" s="88"/>
      <c r="FR298" s="88"/>
      <c r="FS298" s="88"/>
      <c r="FT298" s="88"/>
      <c r="FU298" s="88"/>
      <c r="FV298" s="88"/>
      <c r="FW298" s="88"/>
      <c r="FX298" s="88"/>
      <c r="FY298" s="88"/>
      <c r="FZ298" s="88"/>
      <c r="GA298" s="88"/>
      <c r="GB298" s="88"/>
      <c r="GC298" s="88"/>
      <c r="GD298" s="88"/>
      <c r="GE298" s="88"/>
      <c r="GF298" s="88"/>
      <c r="GG298" s="88"/>
      <c r="GH298" s="88"/>
      <c r="GI298" s="88"/>
      <c r="GJ298" s="88"/>
      <c r="GK298" s="88"/>
      <c r="GL298" s="88"/>
      <c r="GM298" s="103"/>
      <c r="GN298" s="88"/>
      <c r="GO298" s="104" t="n">
        <f aca="false">C298+2</f>
        <v>17.7</v>
      </c>
      <c r="GP298" s="105" t="n">
        <f aca="false">GO298*20</f>
        <v>354</v>
      </c>
      <c r="GQ298" s="90"/>
      <c r="GR298" s="90"/>
      <c r="GS298" s="90"/>
      <c r="GT298" s="90"/>
      <c r="GU298" s="90"/>
      <c r="GV298" s="90"/>
      <c r="GW298" s="90"/>
      <c r="GX298" s="90"/>
      <c r="GY298" s="90"/>
      <c r="GZ298" s="90"/>
      <c r="HA298" s="88"/>
      <c r="HB298" s="88"/>
      <c r="HC298" s="88"/>
      <c r="HD298" s="88"/>
      <c r="HE298" s="88"/>
    </row>
    <row r="299" customFormat="false" ht="15" hidden="false" customHeight="true" outlineLevel="0" collapsed="false">
      <c r="A299" s="91" t="s">
        <v>930</v>
      </c>
      <c r="B299" s="112" t="n">
        <v>1</v>
      </c>
      <c r="C299" s="93" t="n">
        <v>15.7</v>
      </c>
      <c r="D299" s="116" t="n">
        <f aca="false">C299*20</f>
        <v>314</v>
      </c>
      <c r="E299" s="94"/>
      <c r="F299" s="95" t="n">
        <f aca="false">E299*D299</f>
        <v>0</v>
      </c>
      <c r="G299" s="114" t="s">
        <v>931</v>
      </c>
      <c r="H299" s="64"/>
      <c r="I299" s="65" t="s">
        <v>28</v>
      </c>
      <c r="J299" s="67"/>
      <c r="K299" s="67"/>
      <c r="L299" s="97"/>
      <c r="M299" s="68"/>
      <c r="N299" s="67"/>
      <c r="O299" s="72"/>
      <c r="P299" s="72"/>
      <c r="Q299" s="68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  <c r="AE299" s="72"/>
      <c r="AF299" s="72"/>
      <c r="AG299" s="72"/>
      <c r="AH299" s="72"/>
      <c r="AI299" s="72"/>
      <c r="AJ299" s="72"/>
      <c r="AK299" s="72"/>
      <c r="AL299" s="72"/>
      <c r="AM299" s="72"/>
      <c r="AN299" s="72"/>
      <c r="AO299" s="72"/>
      <c r="AP299" s="72"/>
      <c r="AQ299" s="72"/>
      <c r="AR299" s="72"/>
      <c r="AS299" s="67"/>
      <c r="AT299" s="67"/>
      <c r="AU299" s="67"/>
      <c r="AV299" s="67"/>
      <c r="AW299" s="67"/>
      <c r="AX299" s="67"/>
      <c r="AY299" s="67"/>
      <c r="AZ299" s="66"/>
      <c r="BA299" s="66"/>
      <c r="BB299" s="66"/>
      <c r="BC299" s="66"/>
      <c r="BD299" s="66"/>
      <c r="BE299" s="68"/>
      <c r="BF299" s="68"/>
      <c r="BG299" s="68"/>
      <c r="BH299" s="68"/>
      <c r="BI299" s="68"/>
      <c r="BJ299" s="68"/>
      <c r="BK299" s="68"/>
      <c r="BL299" s="68"/>
      <c r="BM299" s="68"/>
      <c r="BN299" s="68"/>
      <c r="BO299" s="68"/>
      <c r="BP299" s="68"/>
      <c r="BQ299" s="68"/>
      <c r="BR299" s="68"/>
      <c r="BS299" s="68"/>
      <c r="BT299" s="68"/>
      <c r="BU299" s="68"/>
      <c r="BV299" s="68"/>
      <c r="BW299" s="68"/>
      <c r="BX299" s="68"/>
      <c r="BY299" s="68"/>
      <c r="BZ299" s="68"/>
      <c r="CA299" s="68"/>
      <c r="CB299" s="68"/>
      <c r="CC299" s="68"/>
      <c r="CD299" s="68"/>
      <c r="CE299" s="68"/>
      <c r="CF299" s="68"/>
      <c r="CG299" s="68"/>
      <c r="CH299" s="68"/>
      <c r="CI299" s="68"/>
      <c r="CJ299" s="68"/>
      <c r="CK299" s="68"/>
      <c r="CL299" s="68"/>
      <c r="CM299" s="68"/>
      <c r="CN299" s="68"/>
      <c r="CO299" s="68"/>
      <c r="CP299" s="68"/>
      <c r="CQ299" s="66"/>
      <c r="CR299" s="66"/>
      <c r="CS299" s="66"/>
      <c r="CT299" s="68"/>
      <c r="CV299" s="11"/>
      <c r="CW299" s="15"/>
      <c r="CX299" s="11"/>
      <c r="CY299" s="11"/>
      <c r="CZ299" s="11"/>
      <c r="DA299" s="99" t="s">
        <v>930</v>
      </c>
      <c r="DB299" s="11" t="e">
        <f aca="false">VLOOKUP(DA299,$CT$12:$CU$326,2,0)</f>
        <v>#N/A</v>
      </c>
      <c r="DC299" s="11" t="e">
        <f aca="false">VLOOKUP(DA299,$CT$12:$CV$326,3,0)</f>
        <v>#N/A</v>
      </c>
      <c r="DD299" s="11"/>
      <c r="DE299" s="100" t="n">
        <v>250</v>
      </c>
      <c r="DF299" s="11"/>
      <c r="DG299" s="11"/>
      <c r="DH299" s="11"/>
      <c r="DI299" s="11" t="s">
        <v>932</v>
      </c>
      <c r="DJ299" s="11" t="n">
        <f aca="false">E299</f>
        <v>0</v>
      </c>
      <c r="DK299" s="101" t="n">
        <f aca="false">D299</f>
        <v>314</v>
      </c>
      <c r="DL299" s="11" t="n">
        <f aca="false">DK299*DJ299</f>
        <v>0</v>
      </c>
      <c r="DM299" s="11"/>
      <c r="DN299" s="11" t="n">
        <v>352</v>
      </c>
      <c r="DO299" s="11"/>
      <c r="DP299" s="11"/>
      <c r="DQ299" s="11"/>
      <c r="DR299" s="11"/>
      <c r="DS299" s="11"/>
      <c r="DT299" s="11"/>
      <c r="DU299" s="15"/>
      <c r="DV299" s="15"/>
      <c r="DW299" s="15"/>
      <c r="DX299" s="32"/>
      <c r="DY299" s="32"/>
      <c r="DZ299" s="32"/>
      <c r="EA299" s="32"/>
      <c r="EB299" s="102"/>
      <c r="EC299" s="102"/>
      <c r="ED299" s="102"/>
      <c r="EE299" s="102"/>
      <c r="EF299" s="102"/>
      <c r="EG299" s="88"/>
      <c r="EH299" s="88"/>
      <c r="EI299" s="88"/>
      <c r="EJ299" s="88"/>
      <c r="EK299" s="102"/>
      <c r="EL299" s="102"/>
      <c r="EM299" s="102"/>
      <c r="EN299" s="88"/>
      <c r="EO299" s="88"/>
      <c r="EP299" s="88"/>
      <c r="EQ299" s="88"/>
      <c r="ER299" s="88"/>
      <c r="ES299" s="88"/>
      <c r="ET299" s="88"/>
      <c r="EU299" s="88"/>
      <c r="EV299" s="88"/>
      <c r="EW299" s="88"/>
      <c r="EX299" s="88"/>
      <c r="EY299" s="88"/>
      <c r="EZ299" s="88"/>
      <c r="FA299" s="88"/>
      <c r="FB299" s="88"/>
      <c r="FC299" s="88"/>
      <c r="FD299" s="88"/>
      <c r="FE299" s="88"/>
      <c r="FF299" s="88"/>
      <c r="FG299" s="88"/>
      <c r="FH299" s="88"/>
      <c r="FI299" s="88"/>
      <c r="FJ299" s="88"/>
      <c r="FK299" s="88"/>
      <c r="FL299" s="88"/>
      <c r="FM299" s="88"/>
      <c r="FN299" s="88"/>
      <c r="FO299" s="88"/>
      <c r="FP299" s="88"/>
      <c r="FQ299" s="88"/>
      <c r="FR299" s="88"/>
      <c r="FS299" s="88"/>
      <c r="FT299" s="88"/>
      <c r="FU299" s="88"/>
      <c r="FV299" s="88"/>
      <c r="FW299" s="88"/>
      <c r="FX299" s="88"/>
      <c r="FY299" s="88"/>
      <c r="FZ299" s="88"/>
      <c r="GA299" s="88"/>
      <c r="GB299" s="88"/>
      <c r="GC299" s="88"/>
      <c r="GD299" s="88"/>
      <c r="GE299" s="88"/>
      <c r="GF299" s="88"/>
      <c r="GG299" s="88"/>
      <c r="GH299" s="88"/>
      <c r="GI299" s="88"/>
      <c r="GJ299" s="88"/>
      <c r="GK299" s="88"/>
      <c r="GL299" s="88"/>
      <c r="GM299" s="103"/>
      <c r="GN299" s="88"/>
      <c r="GO299" s="104" t="n">
        <f aca="false">C299+2</f>
        <v>17.7</v>
      </c>
      <c r="GP299" s="105" t="n">
        <f aca="false">GO299*20</f>
        <v>354</v>
      </c>
      <c r="GQ299" s="90"/>
      <c r="GR299" s="90"/>
      <c r="GS299" s="90"/>
      <c r="GT299" s="90"/>
      <c r="GU299" s="90"/>
      <c r="GV299" s="90"/>
      <c r="GW299" s="90"/>
      <c r="GX299" s="90"/>
      <c r="GY299" s="90"/>
      <c r="GZ299" s="90"/>
      <c r="HA299" s="88"/>
      <c r="HB299" s="88"/>
      <c r="HC299" s="88"/>
      <c r="HD299" s="88"/>
      <c r="HE299" s="88"/>
    </row>
    <row r="300" customFormat="false" ht="15" hidden="false" customHeight="true" outlineLevel="0" collapsed="false">
      <c r="A300" s="91" t="s">
        <v>933</v>
      </c>
      <c r="B300" s="112" t="n">
        <v>1</v>
      </c>
      <c r="C300" s="93" t="n">
        <v>15.7</v>
      </c>
      <c r="D300" s="116" t="n">
        <f aca="false">C300*20</f>
        <v>314</v>
      </c>
      <c r="E300" s="94"/>
      <c r="F300" s="95" t="n">
        <f aca="false">E300*D300</f>
        <v>0</v>
      </c>
      <c r="G300" s="114" t="s">
        <v>934</v>
      </c>
      <c r="H300" s="64"/>
      <c r="I300" s="65" t="s">
        <v>28</v>
      </c>
      <c r="J300" s="67"/>
      <c r="K300" s="67"/>
      <c r="L300" s="97"/>
      <c r="M300" s="68"/>
      <c r="N300" s="67"/>
      <c r="O300" s="72"/>
      <c r="P300" s="72"/>
      <c r="Q300" s="68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  <c r="AC300" s="72"/>
      <c r="AD300" s="72"/>
      <c r="AE300" s="72"/>
      <c r="AF300" s="72"/>
      <c r="AG300" s="72"/>
      <c r="AH300" s="72"/>
      <c r="AI300" s="72"/>
      <c r="AJ300" s="72"/>
      <c r="AK300" s="72"/>
      <c r="AL300" s="72"/>
      <c r="AM300" s="72"/>
      <c r="AN300" s="72"/>
      <c r="AO300" s="72"/>
      <c r="AP300" s="72"/>
      <c r="AQ300" s="72"/>
      <c r="AR300" s="72"/>
      <c r="AS300" s="67"/>
      <c r="AT300" s="67"/>
      <c r="AU300" s="67"/>
      <c r="AV300" s="67"/>
      <c r="AW300" s="67"/>
      <c r="AX300" s="67"/>
      <c r="AY300" s="67"/>
      <c r="AZ300" s="66"/>
      <c r="BA300" s="66"/>
      <c r="BB300" s="66"/>
      <c r="BC300" s="66"/>
      <c r="BD300" s="66"/>
      <c r="BE300" s="68"/>
      <c r="BF300" s="68"/>
      <c r="BG300" s="68"/>
      <c r="BH300" s="68"/>
      <c r="BI300" s="68"/>
      <c r="BJ300" s="68"/>
      <c r="BK300" s="68"/>
      <c r="BL300" s="68"/>
      <c r="BM300" s="68"/>
      <c r="BN300" s="68"/>
      <c r="BO300" s="68"/>
      <c r="BP300" s="68"/>
      <c r="BQ300" s="68"/>
      <c r="BR300" s="68"/>
      <c r="BS300" s="68"/>
      <c r="BT300" s="68"/>
      <c r="BU300" s="68"/>
      <c r="BV300" s="68"/>
      <c r="BW300" s="68"/>
      <c r="BX300" s="68"/>
      <c r="BY300" s="68"/>
      <c r="BZ300" s="68"/>
      <c r="CA300" s="68"/>
      <c r="CB300" s="68"/>
      <c r="CC300" s="68"/>
      <c r="CD300" s="68"/>
      <c r="CE300" s="68"/>
      <c r="CF300" s="68"/>
      <c r="CG300" s="68"/>
      <c r="CH300" s="68"/>
      <c r="CI300" s="68"/>
      <c r="CJ300" s="68"/>
      <c r="CK300" s="68"/>
      <c r="CL300" s="68"/>
      <c r="CM300" s="68"/>
      <c r="CN300" s="68"/>
      <c r="CO300" s="68"/>
      <c r="CP300" s="68"/>
      <c r="CQ300" s="66"/>
      <c r="CR300" s="66"/>
      <c r="CS300" s="66"/>
      <c r="CT300" s="68"/>
      <c r="CV300" s="11"/>
      <c r="CW300" s="15"/>
      <c r="CX300" s="11"/>
      <c r="CY300" s="11"/>
      <c r="CZ300" s="11"/>
      <c r="DA300" s="99" t="s">
        <v>933</v>
      </c>
      <c r="DB300" s="11" t="e">
        <f aca="false">VLOOKUP(DA300,$CT$12:$CU$326,2,0)</f>
        <v>#N/A</v>
      </c>
      <c r="DC300" s="11" t="e">
        <f aca="false">VLOOKUP(DA300,$CT$12:$CV$326,3,0)</f>
        <v>#N/A</v>
      </c>
      <c r="DD300" s="11"/>
      <c r="DE300" s="100" t="n">
        <v>250</v>
      </c>
      <c r="DF300" s="11"/>
      <c r="DG300" s="11"/>
      <c r="DH300" s="11"/>
      <c r="DI300" s="11" t="s">
        <v>935</v>
      </c>
      <c r="DJ300" s="11" t="n">
        <f aca="false">E300</f>
        <v>0</v>
      </c>
      <c r="DK300" s="101" t="n">
        <f aca="false">D300</f>
        <v>314</v>
      </c>
      <c r="DL300" s="11" t="n">
        <f aca="false">DK300*DJ300</f>
        <v>0</v>
      </c>
      <c r="DM300" s="11"/>
      <c r="DN300" s="11" t="n">
        <v>353</v>
      </c>
      <c r="DO300" s="11"/>
      <c r="DP300" s="11"/>
      <c r="DQ300" s="11"/>
      <c r="DR300" s="11"/>
      <c r="DS300" s="11"/>
      <c r="DT300" s="11"/>
      <c r="DU300" s="15"/>
      <c r="DV300" s="15"/>
      <c r="DW300" s="15"/>
      <c r="DX300" s="32"/>
      <c r="DY300" s="32"/>
      <c r="DZ300" s="32"/>
      <c r="EA300" s="32"/>
      <c r="EB300" s="86"/>
      <c r="EC300" s="86"/>
      <c r="ED300" s="86"/>
      <c r="EE300" s="86"/>
      <c r="EF300" s="86"/>
      <c r="EG300" s="87"/>
      <c r="EH300" s="87"/>
      <c r="EI300" s="87"/>
      <c r="EJ300" s="87"/>
      <c r="EK300" s="86"/>
      <c r="EL300" s="86"/>
      <c r="EM300" s="86"/>
      <c r="EN300" s="87"/>
      <c r="EO300" s="87"/>
      <c r="EP300" s="87"/>
      <c r="EQ300" s="87"/>
      <c r="ER300" s="87"/>
      <c r="ES300" s="87"/>
      <c r="ET300" s="87"/>
      <c r="EU300" s="87"/>
      <c r="EV300" s="87"/>
      <c r="EW300" s="87"/>
      <c r="EX300" s="87"/>
      <c r="EY300" s="87"/>
      <c r="EZ300" s="87"/>
      <c r="FA300" s="87"/>
      <c r="FB300" s="87"/>
      <c r="FC300" s="87"/>
      <c r="FD300" s="87"/>
      <c r="FE300" s="87"/>
      <c r="FF300" s="87"/>
      <c r="FG300" s="87"/>
      <c r="FH300" s="87"/>
      <c r="FI300" s="87"/>
      <c r="FJ300" s="87"/>
      <c r="FK300" s="87"/>
      <c r="FL300" s="87"/>
      <c r="FM300" s="87"/>
      <c r="FN300" s="87"/>
      <c r="FO300" s="87"/>
      <c r="FP300" s="87"/>
      <c r="FQ300" s="87"/>
      <c r="FR300" s="87"/>
      <c r="FS300" s="87"/>
      <c r="FT300" s="87"/>
      <c r="FU300" s="87"/>
      <c r="FV300" s="87"/>
      <c r="FW300" s="87"/>
      <c r="FX300" s="87"/>
      <c r="FY300" s="87"/>
      <c r="FZ300" s="87"/>
      <c r="GA300" s="87"/>
      <c r="GB300" s="87"/>
      <c r="GC300" s="87"/>
      <c r="GD300" s="87"/>
      <c r="GE300" s="87"/>
      <c r="GF300" s="87"/>
      <c r="GG300" s="87"/>
      <c r="GH300" s="87"/>
      <c r="GI300" s="87"/>
      <c r="GJ300" s="87"/>
      <c r="GK300" s="87"/>
      <c r="GL300" s="87"/>
      <c r="GM300" s="103"/>
      <c r="GN300" s="87"/>
      <c r="GO300" s="104" t="n">
        <f aca="false">C300+2</f>
        <v>17.7</v>
      </c>
      <c r="GP300" s="105" t="n">
        <f aca="false">GO300*20</f>
        <v>354</v>
      </c>
      <c r="GQ300" s="89"/>
      <c r="GR300" s="89"/>
      <c r="GS300" s="89"/>
      <c r="GT300" s="89"/>
      <c r="GU300" s="89"/>
      <c r="GV300" s="89"/>
      <c r="GW300" s="89"/>
      <c r="GX300" s="89"/>
      <c r="GY300" s="89"/>
      <c r="GZ300" s="89"/>
      <c r="HA300" s="87"/>
      <c r="HB300" s="87"/>
      <c r="HC300" s="87"/>
      <c r="HD300" s="87"/>
      <c r="HE300" s="87"/>
    </row>
    <row r="301" customFormat="false" ht="15" hidden="false" customHeight="true" outlineLevel="0" collapsed="false">
      <c r="A301" s="129" t="s">
        <v>936</v>
      </c>
      <c r="B301" s="112" t="n">
        <v>1</v>
      </c>
      <c r="C301" s="93" t="n">
        <v>15.7</v>
      </c>
      <c r="D301" s="116" t="n">
        <f aca="false">C301*20</f>
        <v>314</v>
      </c>
      <c r="E301" s="94"/>
      <c r="F301" s="95" t="n">
        <f aca="false">E301*D301</f>
        <v>0</v>
      </c>
      <c r="G301" s="96" t="s">
        <v>937</v>
      </c>
      <c r="H301" s="132"/>
      <c r="I301" s="65" t="s">
        <v>28</v>
      </c>
      <c r="J301" s="67"/>
      <c r="K301" s="67"/>
      <c r="L301" s="97"/>
      <c r="M301" s="75"/>
      <c r="N301" s="128"/>
      <c r="O301" s="127"/>
      <c r="P301" s="127"/>
      <c r="Q301" s="75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  <c r="AK301" s="127"/>
      <c r="AL301" s="127"/>
      <c r="AM301" s="127"/>
      <c r="AN301" s="127"/>
      <c r="AO301" s="127"/>
      <c r="AP301" s="127"/>
      <c r="AQ301" s="127"/>
      <c r="AR301" s="127"/>
      <c r="AS301" s="128"/>
      <c r="AT301" s="128"/>
      <c r="AU301" s="128"/>
      <c r="AV301" s="128"/>
      <c r="AW301" s="128"/>
      <c r="AX301" s="128"/>
      <c r="AY301" s="128"/>
      <c r="AZ301" s="76"/>
      <c r="BA301" s="76"/>
      <c r="BB301" s="76"/>
      <c r="BC301" s="76"/>
      <c r="BD301" s="76"/>
      <c r="BE301" s="75"/>
      <c r="BF301" s="75"/>
      <c r="BG301" s="75"/>
      <c r="BH301" s="75"/>
      <c r="BI301" s="75"/>
      <c r="BJ301" s="75"/>
      <c r="BK301" s="75"/>
      <c r="BL301" s="75"/>
      <c r="BM301" s="75"/>
      <c r="BN301" s="75"/>
      <c r="BO301" s="75"/>
      <c r="BP301" s="75"/>
      <c r="BQ301" s="75"/>
      <c r="BR301" s="75"/>
      <c r="BS301" s="75"/>
      <c r="BT301" s="75"/>
      <c r="BU301" s="75"/>
      <c r="BV301" s="75"/>
      <c r="BW301" s="75"/>
      <c r="BX301" s="75"/>
      <c r="BY301" s="75"/>
      <c r="BZ301" s="75"/>
      <c r="CA301" s="75"/>
      <c r="CB301" s="75"/>
      <c r="CC301" s="75"/>
      <c r="CD301" s="75"/>
      <c r="CE301" s="75"/>
      <c r="CF301" s="75"/>
      <c r="CG301" s="75"/>
      <c r="CH301" s="75"/>
      <c r="CI301" s="75"/>
      <c r="CJ301" s="75"/>
      <c r="CK301" s="75"/>
      <c r="CL301" s="75"/>
      <c r="CM301" s="75"/>
      <c r="CN301" s="75"/>
      <c r="CO301" s="75"/>
      <c r="CP301" s="75"/>
      <c r="CQ301" s="76"/>
      <c r="CR301" s="76"/>
      <c r="CS301" s="76"/>
      <c r="CT301" s="75"/>
      <c r="CV301" s="11"/>
      <c r="CW301" s="15"/>
      <c r="CX301" s="11"/>
      <c r="CY301" s="11"/>
      <c r="CZ301" s="11"/>
      <c r="DA301" s="99" t="s">
        <v>936</v>
      </c>
      <c r="DB301" s="11" t="e">
        <f aca="false">VLOOKUP(DA301,$CT$12:$CU$326,2,0)</f>
        <v>#N/A</v>
      </c>
      <c r="DC301" s="11" t="e">
        <f aca="false">VLOOKUP(DA301,$CT$12:$CV$326,3,0)</f>
        <v>#N/A</v>
      </c>
      <c r="DD301" s="11"/>
      <c r="DE301" s="100" t="n">
        <v>250</v>
      </c>
      <c r="DF301" s="11" t="n">
        <v>9253692</v>
      </c>
      <c r="DG301" s="11" t="n">
        <v>11126</v>
      </c>
      <c r="DH301" s="11"/>
      <c r="DI301" s="11" t="s">
        <v>938</v>
      </c>
      <c r="DJ301" s="11" t="n">
        <f aca="false">E301</f>
        <v>0</v>
      </c>
      <c r="DK301" s="101" t="n">
        <f aca="false">D301</f>
        <v>314</v>
      </c>
      <c r="DL301" s="11" t="n">
        <f aca="false">DK301*DJ301</f>
        <v>0</v>
      </c>
      <c r="DM301" s="11"/>
      <c r="DN301" s="11" t="n">
        <v>354</v>
      </c>
      <c r="DO301" s="11"/>
      <c r="DP301" s="11"/>
      <c r="DQ301" s="11"/>
      <c r="DR301" s="11"/>
      <c r="DS301" s="11"/>
      <c r="DT301" s="11"/>
      <c r="DU301" s="15"/>
      <c r="DV301" s="15"/>
      <c r="DW301" s="15"/>
      <c r="DX301" s="32"/>
      <c r="DY301" s="32"/>
      <c r="DZ301" s="32"/>
      <c r="EA301" s="32"/>
      <c r="EB301" s="102"/>
      <c r="EC301" s="102"/>
      <c r="ED301" s="102"/>
      <c r="EE301" s="102"/>
      <c r="EF301" s="102"/>
      <c r="EG301" s="88"/>
      <c r="EH301" s="88"/>
      <c r="EI301" s="88"/>
      <c r="EJ301" s="88"/>
      <c r="EK301" s="102"/>
      <c r="EL301" s="102"/>
      <c r="EM301" s="102"/>
      <c r="EN301" s="88"/>
      <c r="EO301" s="88"/>
      <c r="EP301" s="88"/>
      <c r="EQ301" s="88"/>
      <c r="ER301" s="88"/>
      <c r="ES301" s="88"/>
      <c r="ET301" s="88"/>
      <c r="EU301" s="88"/>
      <c r="EV301" s="88"/>
      <c r="EW301" s="88"/>
      <c r="EX301" s="88"/>
      <c r="EY301" s="88"/>
      <c r="EZ301" s="88"/>
      <c r="FA301" s="88"/>
      <c r="FB301" s="88"/>
      <c r="FC301" s="88"/>
      <c r="FD301" s="88"/>
      <c r="FE301" s="88"/>
      <c r="FF301" s="88"/>
      <c r="FG301" s="88"/>
      <c r="FH301" s="88"/>
      <c r="FI301" s="88"/>
      <c r="FJ301" s="88"/>
      <c r="FK301" s="88"/>
      <c r="FL301" s="88"/>
      <c r="FM301" s="88"/>
      <c r="FN301" s="88"/>
      <c r="FO301" s="88"/>
      <c r="FP301" s="88"/>
      <c r="FQ301" s="88"/>
      <c r="FR301" s="88"/>
      <c r="FS301" s="88"/>
      <c r="FT301" s="88"/>
      <c r="FU301" s="88"/>
      <c r="FV301" s="88"/>
      <c r="FW301" s="88"/>
      <c r="FX301" s="88"/>
      <c r="FY301" s="88"/>
      <c r="FZ301" s="88"/>
      <c r="GA301" s="88"/>
      <c r="GB301" s="88"/>
      <c r="GC301" s="88"/>
      <c r="GD301" s="88"/>
      <c r="GE301" s="88"/>
      <c r="GF301" s="88"/>
      <c r="GG301" s="88"/>
      <c r="GH301" s="88"/>
      <c r="GI301" s="88"/>
      <c r="GJ301" s="88"/>
      <c r="GK301" s="88"/>
      <c r="GL301" s="88"/>
      <c r="GM301" s="103"/>
      <c r="GN301" s="88"/>
      <c r="GO301" s="104" t="n">
        <f aca="false">C301+2</f>
        <v>17.7</v>
      </c>
      <c r="GP301" s="105" t="n">
        <f aca="false">GO301*20</f>
        <v>354</v>
      </c>
      <c r="GQ301" s="90"/>
      <c r="GR301" s="90"/>
      <c r="GS301" s="90"/>
      <c r="GT301" s="90"/>
      <c r="GU301" s="90"/>
      <c r="GV301" s="90"/>
      <c r="GW301" s="90"/>
      <c r="GX301" s="90"/>
      <c r="GY301" s="90"/>
      <c r="GZ301" s="90"/>
      <c r="HA301" s="88"/>
      <c r="HB301" s="88"/>
      <c r="HC301" s="88"/>
      <c r="HD301" s="88"/>
      <c r="HE301" s="88"/>
    </row>
    <row r="302" customFormat="false" ht="15" hidden="false" customHeight="true" outlineLevel="0" collapsed="false">
      <c r="A302" s="91" t="s">
        <v>939</v>
      </c>
      <c r="B302" s="112" t="n">
        <v>1</v>
      </c>
      <c r="C302" s="93" t="n">
        <v>15.7</v>
      </c>
      <c r="D302" s="116" t="n">
        <f aca="false">C302*20</f>
        <v>314</v>
      </c>
      <c r="E302" s="94"/>
      <c r="F302" s="95" t="n">
        <f aca="false">E302*D302</f>
        <v>0</v>
      </c>
      <c r="G302" s="96" t="s">
        <v>940</v>
      </c>
      <c r="H302" s="64"/>
      <c r="I302" s="65" t="s">
        <v>28</v>
      </c>
      <c r="J302" s="67"/>
      <c r="K302" s="67"/>
      <c r="L302" s="97"/>
      <c r="M302" s="68"/>
      <c r="N302" s="67"/>
      <c r="O302" s="72"/>
      <c r="P302" s="72"/>
      <c r="Q302" s="68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  <c r="AE302" s="72"/>
      <c r="AF302" s="72"/>
      <c r="AG302" s="72"/>
      <c r="AH302" s="72"/>
      <c r="AI302" s="72"/>
      <c r="AJ302" s="72"/>
      <c r="AK302" s="72"/>
      <c r="AL302" s="72"/>
      <c r="AM302" s="72"/>
      <c r="AN302" s="72"/>
      <c r="AO302" s="72"/>
      <c r="AP302" s="72"/>
      <c r="AQ302" s="72"/>
      <c r="AR302" s="72"/>
      <c r="AS302" s="67"/>
      <c r="AT302" s="67"/>
      <c r="AU302" s="67"/>
      <c r="AV302" s="67"/>
      <c r="AW302" s="67"/>
      <c r="AX302" s="67"/>
      <c r="AY302" s="67"/>
      <c r="AZ302" s="66"/>
      <c r="BA302" s="66"/>
      <c r="BB302" s="66"/>
      <c r="BC302" s="66"/>
      <c r="BD302" s="66"/>
      <c r="BE302" s="68"/>
      <c r="BF302" s="68"/>
      <c r="BG302" s="68"/>
      <c r="BH302" s="68"/>
      <c r="BI302" s="68"/>
      <c r="BJ302" s="68"/>
      <c r="BK302" s="68"/>
      <c r="BL302" s="68"/>
      <c r="BM302" s="68"/>
      <c r="BN302" s="68"/>
      <c r="BO302" s="68"/>
      <c r="BP302" s="68"/>
      <c r="BQ302" s="68"/>
      <c r="BR302" s="68"/>
      <c r="BS302" s="68"/>
      <c r="BT302" s="68"/>
      <c r="BU302" s="68"/>
      <c r="BV302" s="68"/>
      <c r="BW302" s="68"/>
      <c r="BX302" s="68"/>
      <c r="BY302" s="68"/>
      <c r="BZ302" s="68"/>
      <c r="CA302" s="68"/>
      <c r="CB302" s="68"/>
      <c r="CC302" s="68"/>
      <c r="CD302" s="68"/>
      <c r="CE302" s="68"/>
      <c r="CF302" s="68"/>
      <c r="CG302" s="68"/>
      <c r="CH302" s="68"/>
      <c r="CI302" s="68"/>
      <c r="CJ302" s="68"/>
      <c r="CK302" s="68"/>
      <c r="CL302" s="68"/>
      <c r="CM302" s="68"/>
      <c r="CN302" s="68"/>
      <c r="CO302" s="68"/>
      <c r="CP302" s="68"/>
      <c r="CQ302" s="66"/>
      <c r="CR302" s="66"/>
      <c r="CS302" s="66"/>
      <c r="CT302" s="68"/>
      <c r="CV302" s="11"/>
      <c r="CW302" s="15"/>
      <c r="CX302" s="11"/>
      <c r="CY302" s="11"/>
      <c r="CZ302" s="11"/>
      <c r="DA302" s="99" t="s">
        <v>939</v>
      </c>
      <c r="DB302" s="11" t="e">
        <f aca="false">VLOOKUP(DA302,$CT$12:$CU$326,2,0)</f>
        <v>#N/A</v>
      </c>
      <c r="DC302" s="11" t="e">
        <f aca="false">VLOOKUP(DA302,$CT$12:$CV$326,3,0)</f>
        <v>#N/A</v>
      </c>
      <c r="DD302" s="11"/>
      <c r="DE302" s="100" t="n">
        <v>250</v>
      </c>
      <c r="DF302" s="11" t="n">
        <v>9253693</v>
      </c>
      <c r="DG302" s="11" t="n">
        <v>11126</v>
      </c>
      <c r="DH302" s="11"/>
      <c r="DI302" s="11" t="s">
        <v>941</v>
      </c>
      <c r="DJ302" s="11" t="n">
        <f aca="false">E302</f>
        <v>0</v>
      </c>
      <c r="DK302" s="101" t="n">
        <f aca="false">D302</f>
        <v>314</v>
      </c>
      <c r="DL302" s="11" t="n">
        <f aca="false">DK302*DJ302</f>
        <v>0</v>
      </c>
      <c r="DM302" s="11"/>
      <c r="DN302" s="11" t="n">
        <v>355</v>
      </c>
      <c r="DO302" s="11"/>
      <c r="DP302" s="11"/>
      <c r="DQ302" s="11"/>
      <c r="DR302" s="11"/>
      <c r="DS302" s="11"/>
      <c r="DT302" s="11"/>
      <c r="DU302" s="15"/>
      <c r="DV302" s="15"/>
      <c r="DW302" s="15"/>
      <c r="DX302" s="32"/>
      <c r="DY302" s="32"/>
      <c r="DZ302" s="32"/>
      <c r="EA302" s="32"/>
      <c r="EB302" s="102"/>
      <c r="EC302" s="102"/>
      <c r="ED302" s="102"/>
      <c r="EE302" s="102"/>
      <c r="EF302" s="102"/>
      <c r="EG302" s="88"/>
      <c r="EH302" s="88"/>
      <c r="EI302" s="88"/>
      <c r="EJ302" s="88"/>
      <c r="EK302" s="102"/>
      <c r="EL302" s="102"/>
      <c r="EM302" s="102"/>
      <c r="EN302" s="88"/>
      <c r="EO302" s="88"/>
      <c r="EP302" s="88"/>
      <c r="EQ302" s="88"/>
      <c r="ER302" s="88"/>
      <c r="ES302" s="88"/>
      <c r="ET302" s="88"/>
      <c r="EU302" s="88"/>
      <c r="EV302" s="88"/>
      <c r="EW302" s="88"/>
      <c r="EX302" s="88"/>
      <c r="EY302" s="88"/>
      <c r="EZ302" s="88"/>
      <c r="FA302" s="88"/>
      <c r="FB302" s="88"/>
      <c r="FC302" s="88"/>
      <c r="FD302" s="88"/>
      <c r="FE302" s="88"/>
      <c r="FF302" s="88"/>
      <c r="FG302" s="88"/>
      <c r="FH302" s="88"/>
      <c r="FI302" s="88"/>
      <c r="FJ302" s="88"/>
      <c r="FK302" s="88"/>
      <c r="FL302" s="88"/>
      <c r="FM302" s="88"/>
      <c r="FN302" s="88"/>
      <c r="FO302" s="88"/>
      <c r="FP302" s="88"/>
      <c r="FQ302" s="88"/>
      <c r="FR302" s="88"/>
      <c r="FS302" s="88"/>
      <c r="FT302" s="88"/>
      <c r="FU302" s="88"/>
      <c r="FV302" s="88"/>
      <c r="FW302" s="88"/>
      <c r="FX302" s="88"/>
      <c r="FY302" s="88"/>
      <c r="FZ302" s="88"/>
      <c r="GA302" s="88"/>
      <c r="GB302" s="88"/>
      <c r="GC302" s="88"/>
      <c r="GD302" s="88"/>
      <c r="GE302" s="88"/>
      <c r="GF302" s="88"/>
      <c r="GG302" s="88"/>
      <c r="GH302" s="88"/>
      <c r="GI302" s="88"/>
      <c r="GJ302" s="88"/>
      <c r="GK302" s="88"/>
      <c r="GL302" s="88"/>
      <c r="GM302" s="103"/>
      <c r="GN302" s="88"/>
      <c r="GO302" s="104" t="n">
        <f aca="false">C302+2</f>
        <v>17.7</v>
      </c>
      <c r="GP302" s="105" t="n">
        <f aca="false">GO302*20</f>
        <v>354</v>
      </c>
      <c r="GQ302" s="90"/>
      <c r="GR302" s="90"/>
      <c r="GS302" s="90"/>
      <c r="GT302" s="90"/>
      <c r="GU302" s="90"/>
      <c r="GV302" s="90"/>
      <c r="GW302" s="90"/>
      <c r="GX302" s="90"/>
      <c r="GY302" s="90"/>
      <c r="GZ302" s="90"/>
      <c r="HA302" s="88"/>
      <c r="HB302" s="88"/>
      <c r="HC302" s="88"/>
      <c r="HD302" s="88"/>
      <c r="HE302" s="88"/>
    </row>
    <row r="303" customFormat="false" ht="15" hidden="false" customHeight="true" outlineLevel="0" collapsed="false">
      <c r="A303" s="129" t="s">
        <v>942</v>
      </c>
      <c r="B303" s="112" t="n">
        <v>1</v>
      </c>
      <c r="C303" s="93" t="n">
        <v>15.7</v>
      </c>
      <c r="D303" s="116" t="n">
        <f aca="false">C303*20</f>
        <v>314</v>
      </c>
      <c r="E303" s="94"/>
      <c r="F303" s="95" t="n">
        <f aca="false">E303*D303</f>
        <v>0</v>
      </c>
      <c r="G303" s="123" t="n">
        <v>4607164066314</v>
      </c>
      <c r="H303" s="64"/>
      <c r="I303" s="65" t="s">
        <v>28</v>
      </c>
      <c r="J303" s="67"/>
      <c r="K303" s="67"/>
      <c r="L303" s="97"/>
      <c r="M303" s="68"/>
      <c r="N303" s="67"/>
      <c r="O303" s="72"/>
      <c r="P303" s="72"/>
      <c r="Q303" s="68"/>
      <c r="R303" s="72"/>
      <c r="S303" s="72"/>
      <c r="T303" s="72"/>
      <c r="U303" s="72"/>
      <c r="V303" s="72"/>
      <c r="W303" s="72"/>
      <c r="X303" s="72"/>
      <c r="Y303" s="72"/>
      <c r="Z303" s="72"/>
      <c r="AA303" s="72"/>
      <c r="AB303" s="72"/>
      <c r="AC303" s="72"/>
      <c r="AD303" s="72"/>
      <c r="AE303" s="72"/>
      <c r="AF303" s="72"/>
      <c r="AG303" s="72"/>
      <c r="AH303" s="72"/>
      <c r="AI303" s="72"/>
      <c r="AJ303" s="72"/>
      <c r="AK303" s="72"/>
      <c r="AL303" s="72"/>
      <c r="AM303" s="72"/>
      <c r="AN303" s="72"/>
      <c r="AO303" s="72"/>
      <c r="AP303" s="72"/>
      <c r="AQ303" s="72"/>
      <c r="AR303" s="72"/>
      <c r="AS303" s="67"/>
      <c r="AT303" s="67"/>
      <c r="AU303" s="67"/>
      <c r="AV303" s="67"/>
      <c r="AW303" s="67"/>
      <c r="AX303" s="67"/>
      <c r="AY303" s="67"/>
      <c r="AZ303" s="66"/>
      <c r="BA303" s="66"/>
      <c r="BB303" s="66"/>
      <c r="BC303" s="66"/>
      <c r="BD303" s="66"/>
      <c r="BE303" s="68"/>
      <c r="BF303" s="68"/>
      <c r="BG303" s="68"/>
      <c r="BH303" s="68"/>
      <c r="BI303" s="68"/>
      <c r="BJ303" s="68"/>
      <c r="BK303" s="68"/>
      <c r="BL303" s="68"/>
      <c r="BM303" s="68"/>
      <c r="BN303" s="68"/>
      <c r="BO303" s="68"/>
      <c r="BP303" s="68"/>
      <c r="BQ303" s="68"/>
      <c r="BR303" s="68"/>
      <c r="BS303" s="68"/>
      <c r="BT303" s="68"/>
      <c r="BU303" s="68"/>
      <c r="BV303" s="68"/>
      <c r="BW303" s="68"/>
      <c r="BX303" s="68"/>
      <c r="BY303" s="68"/>
      <c r="BZ303" s="68"/>
      <c r="CA303" s="68"/>
      <c r="CB303" s="68"/>
      <c r="CC303" s="68"/>
      <c r="CD303" s="68"/>
      <c r="CE303" s="68"/>
      <c r="CF303" s="68"/>
      <c r="CG303" s="68"/>
      <c r="CH303" s="68"/>
      <c r="CI303" s="68"/>
      <c r="CJ303" s="68"/>
      <c r="CK303" s="68"/>
      <c r="CL303" s="68"/>
      <c r="CM303" s="68"/>
      <c r="CN303" s="68"/>
      <c r="CO303" s="68"/>
      <c r="CP303" s="68"/>
      <c r="CQ303" s="66"/>
      <c r="CR303" s="66"/>
      <c r="CS303" s="66"/>
      <c r="CT303" s="68"/>
      <c r="CV303" s="11"/>
      <c r="CW303" s="15"/>
      <c r="CX303" s="11"/>
      <c r="CY303" s="11"/>
      <c r="CZ303" s="11"/>
      <c r="DA303" s="99" t="s">
        <v>943</v>
      </c>
      <c r="DB303" s="11" t="e">
        <f aca="false">VLOOKUP(DA303,$CT$12:$CU$326,2,0)</f>
        <v>#N/A</v>
      </c>
      <c r="DC303" s="11" t="e">
        <f aca="false">VLOOKUP(DA303,$CT$12:$CV$326,3,0)</f>
        <v>#N/A</v>
      </c>
      <c r="DD303" s="11"/>
      <c r="DE303" s="100" t="n">
        <v>250</v>
      </c>
      <c r="DF303" s="11"/>
      <c r="DG303" s="11"/>
      <c r="DH303" s="11"/>
      <c r="DI303" s="11" t="s">
        <v>944</v>
      </c>
      <c r="DJ303" s="11" t="n">
        <f aca="false">E303</f>
        <v>0</v>
      </c>
      <c r="DK303" s="101" t="n">
        <f aca="false">D303</f>
        <v>314</v>
      </c>
      <c r="DL303" s="11" t="n">
        <f aca="false">DK303*DJ303</f>
        <v>0</v>
      </c>
      <c r="DM303" s="11"/>
      <c r="DN303" s="11" t="n">
        <v>356</v>
      </c>
      <c r="DO303" s="11"/>
      <c r="DP303" s="11"/>
      <c r="DQ303" s="11"/>
      <c r="DR303" s="11"/>
      <c r="DS303" s="11"/>
      <c r="DT303" s="11"/>
      <c r="DU303" s="15"/>
      <c r="DV303" s="15"/>
      <c r="DW303" s="15"/>
      <c r="DX303" s="32"/>
      <c r="DY303" s="32"/>
      <c r="DZ303" s="32"/>
      <c r="EA303" s="32"/>
      <c r="EB303" s="102"/>
      <c r="EC303" s="102"/>
      <c r="ED303" s="102"/>
      <c r="EE303" s="102"/>
      <c r="EF303" s="102"/>
      <c r="EG303" s="88"/>
      <c r="EH303" s="88"/>
      <c r="EI303" s="88"/>
      <c r="EJ303" s="88"/>
      <c r="EK303" s="102"/>
      <c r="EL303" s="102"/>
      <c r="EM303" s="102"/>
      <c r="EN303" s="88"/>
      <c r="EO303" s="88"/>
      <c r="EP303" s="88"/>
      <c r="EQ303" s="88"/>
      <c r="ER303" s="88"/>
      <c r="ES303" s="88"/>
      <c r="ET303" s="88"/>
      <c r="EU303" s="88"/>
      <c r="EV303" s="88"/>
      <c r="EW303" s="88"/>
      <c r="EX303" s="88"/>
      <c r="EY303" s="88"/>
      <c r="EZ303" s="88"/>
      <c r="FA303" s="88"/>
      <c r="FB303" s="88"/>
      <c r="FC303" s="88"/>
      <c r="FD303" s="88"/>
      <c r="FE303" s="88"/>
      <c r="FF303" s="88"/>
      <c r="FG303" s="88"/>
      <c r="FH303" s="88"/>
      <c r="FI303" s="88"/>
      <c r="FJ303" s="88"/>
      <c r="FK303" s="88"/>
      <c r="FL303" s="88"/>
      <c r="FM303" s="88"/>
      <c r="FN303" s="88"/>
      <c r="FO303" s="88"/>
      <c r="FP303" s="88"/>
      <c r="FQ303" s="88"/>
      <c r="FR303" s="88"/>
      <c r="FS303" s="88"/>
      <c r="FT303" s="88"/>
      <c r="FU303" s="88"/>
      <c r="FV303" s="88"/>
      <c r="FW303" s="88"/>
      <c r="FX303" s="88"/>
      <c r="FY303" s="88"/>
      <c r="FZ303" s="88"/>
      <c r="GA303" s="88"/>
      <c r="GB303" s="88"/>
      <c r="GC303" s="88"/>
      <c r="GD303" s="88"/>
      <c r="GE303" s="88"/>
      <c r="GF303" s="88"/>
      <c r="GG303" s="88"/>
      <c r="GH303" s="88"/>
      <c r="GI303" s="88"/>
      <c r="GJ303" s="88"/>
      <c r="GK303" s="88"/>
      <c r="GL303" s="88"/>
      <c r="GM303" s="103"/>
      <c r="GN303" s="88"/>
      <c r="GO303" s="104" t="n">
        <f aca="false">C303+2</f>
        <v>17.7</v>
      </c>
      <c r="GP303" s="105" t="n">
        <f aca="false">GO303*20</f>
        <v>354</v>
      </c>
      <c r="GQ303" s="90"/>
      <c r="GR303" s="90"/>
      <c r="GS303" s="90"/>
      <c r="GT303" s="90"/>
      <c r="GU303" s="90"/>
      <c r="GV303" s="90"/>
      <c r="GW303" s="90"/>
      <c r="GX303" s="90"/>
      <c r="GY303" s="90"/>
      <c r="GZ303" s="90"/>
      <c r="HA303" s="88"/>
      <c r="HB303" s="88"/>
      <c r="HC303" s="88"/>
      <c r="HD303" s="88"/>
      <c r="HE303" s="88"/>
    </row>
    <row r="304" customFormat="false" ht="15" hidden="false" customHeight="true" outlineLevel="0" collapsed="false">
      <c r="A304" s="91" t="s">
        <v>945</v>
      </c>
      <c r="B304" s="112" t="n">
        <v>1</v>
      </c>
      <c r="C304" s="93" t="n">
        <v>15.7</v>
      </c>
      <c r="D304" s="116" t="n">
        <f aca="false">C304*20</f>
        <v>314</v>
      </c>
      <c r="E304" s="94"/>
      <c r="F304" s="95" t="n">
        <f aca="false">E304*D304</f>
        <v>0</v>
      </c>
      <c r="G304" s="114" t="s">
        <v>946</v>
      </c>
      <c r="H304" s="64"/>
      <c r="I304" s="65" t="s">
        <v>28</v>
      </c>
      <c r="J304" s="67"/>
      <c r="K304" s="67"/>
      <c r="L304" s="97"/>
      <c r="M304" s="68"/>
      <c r="N304" s="67"/>
      <c r="O304" s="72"/>
      <c r="P304" s="72"/>
      <c r="Q304" s="68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  <c r="AC304" s="72"/>
      <c r="AD304" s="72"/>
      <c r="AE304" s="72"/>
      <c r="AF304" s="72"/>
      <c r="AG304" s="72"/>
      <c r="AH304" s="72"/>
      <c r="AI304" s="72"/>
      <c r="AJ304" s="72"/>
      <c r="AK304" s="72"/>
      <c r="AL304" s="72"/>
      <c r="AM304" s="72"/>
      <c r="AN304" s="72"/>
      <c r="AO304" s="72"/>
      <c r="AP304" s="72"/>
      <c r="AQ304" s="72"/>
      <c r="AR304" s="72"/>
      <c r="AS304" s="67"/>
      <c r="AT304" s="67"/>
      <c r="AU304" s="67"/>
      <c r="AV304" s="67"/>
      <c r="AW304" s="67"/>
      <c r="AX304" s="67"/>
      <c r="AY304" s="67"/>
      <c r="AZ304" s="66"/>
      <c r="BA304" s="66"/>
      <c r="BB304" s="66"/>
      <c r="BC304" s="66"/>
      <c r="BD304" s="66"/>
      <c r="BE304" s="68"/>
      <c r="BF304" s="68"/>
      <c r="BG304" s="68"/>
      <c r="BH304" s="68"/>
      <c r="BI304" s="68"/>
      <c r="BJ304" s="68"/>
      <c r="BK304" s="68"/>
      <c r="BL304" s="68"/>
      <c r="BM304" s="68"/>
      <c r="BN304" s="68"/>
      <c r="BO304" s="68"/>
      <c r="BP304" s="68"/>
      <c r="BQ304" s="68"/>
      <c r="BR304" s="68"/>
      <c r="BS304" s="68"/>
      <c r="BT304" s="68"/>
      <c r="BU304" s="68"/>
      <c r="BV304" s="68"/>
      <c r="BW304" s="68"/>
      <c r="BX304" s="68"/>
      <c r="BY304" s="68"/>
      <c r="BZ304" s="68"/>
      <c r="CA304" s="68"/>
      <c r="CB304" s="68"/>
      <c r="CC304" s="68"/>
      <c r="CD304" s="68"/>
      <c r="CE304" s="68"/>
      <c r="CF304" s="68"/>
      <c r="CG304" s="68"/>
      <c r="CH304" s="68"/>
      <c r="CI304" s="68"/>
      <c r="CJ304" s="68"/>
      <c r="CK304" s="68"/>
      <c r="CL304" s="68"/>
      <c r="CM304" s="68"/>
      <c r="CN304" s="68"/>
      <c r="CO304" s="68"/>
      <c r="CP304" s="68"/>
      <c r="CQ304" s="66"/>
      <c r="CR304" s="66"/>
      <c r="CS304" s="66"/>
      <c r="CT304" s="68"/>
      <c r="CV304" s="11"/>
      <c r="CW304" s="15"/>
      <c r="CX304" s="11"/>
      <c r="CY304" s="11"/>
      <c r="CZ304" s="11"/>
      <c r="DA304" s="99" t="s">
        <v>945</v>
      </c>
      <c r="DB304" s="11" t="e">
        <f aca="false">VLOOKUP(DA304,$CT$12:$CU$326,2,0)</f>
        <v>#N/A</v>
      </c>
      <c r="DC304" s="11" t="e">
        <f aca="false">VLOOKUP(DA304,$CT$12:$CV$326,3,0)</f>
        <v>#N/A</v>
      </c>
      <c r="DD304" s="11"/>
      <c r="DE304" s="100" t="n">
        <v>250</v>
      </c>
      <c r="DF304" s="11" t="n">
        <v>9253694</v>
      </c>
      <c r="DG304" s="11" t="n">
        <v>11126</v>
      </c>
      <c r="DH304" s="11"/>
      <c r="DI304" s="11" t="s">
        <v>947</v>
      </c>
      <c r="DJ304" s="11" t="n">
        <f aca="false">E304</f>
        <v>0</v>
      </c>
      <c r="DK304" s="101" t="n">
        <f aca="false">D304</f>
        <v>314</v>
      </c>
      <c r="DL304" s="11" t="n">
        <f aca="false">DK304*DJ304</f>
        <v>0</v>
      </c>
      <c r="DM304" s="11"/>
      <c r="DN304" s="11" t="n">
        <v>357</v>
      </c>
      <c r="DO304" s="11"/>
      <c r="DP304" s="11"/>
      <c r="DQ304" s="11"/>
      <c r="DR304" s="11"/>
      <c r="DS304" s="11"/>
      <c r="DT304" s="11"/>
      <c r="DU304" s="15"/>
      <c r="DV304" s="15"/>
      <c r="DW304" s="15"/>
      <c r="DX304" s="32"/>
      <c r="DY304" s="32"/>
      <c r="DZ304" s="32"/>
      <c r="EA304" s="32"/>
      <c r="EB304" s="102"/>
      <c r="EC304" s="102"/>
      <c r="ED304" s="102"/>
      <c r="EE304" s="102"/>
      <c r="EF304" s="102"/>
      <c r="EG304" s="88"/>
      <c r="EH304" s="88"/>
      <c r="EI304" s="88"/>
      <c r="EJ304" s="88"/>
      <c r="EK304" s="102"/>
      <c r="EL304" s="102"/>
      <c r="EM304" s="102"/>
      <c r="EN304" s="88"/>
      <c r="EO304" s="88"/>
      <c r="EP304" s="88"/>
      <c r="EQ304" s="88"/>
      <c r="ER304" s="88"/>
      <c r="ES304" s="88"/>
      <c r="ET304" s="88"/>
      <c r="EU304" s="88"/>
      <c r="EV304" s="88"/>
      <c r="EW304" s="88"/>
      <c r="EX304" s="88"/>
      <c r="EY304" s="88"/>
      <c r="EZ304" s="88"/>
      <c r="FA304" s="88"/>
      <c r="FB304" s="88"/>
      <c r="FC304" s="88"/>
      <c r="FD304" s="88"/>
      <c r="FE304" s="88"/>
      <c r="FF304" s="88"/>
      <c r="FG304" s="88"/>
      <c r="FH304" s="88"/>
      <c r="FI304" s="88"/>
      <c r="FJ304" s="88"/>
      <c r="FK304" s="88"/>
      <c r="FL304" s="88"/>
      <c r="FM304" s="88"/>
      <c r="FN304" s="88"/>
      <c r="FO304" s="88"/>
      <c r="FP304" s="88"/>
      <c r="FQ304" s="88"/>
      <c r="FR304" s="88"/>
      <c r="FS304" s="88"/>
      <c r="FT304" s="88"/>
      <c r="FU304" s="88"/>
      <c r="FV304" s="88"/>
      <c r="FW304" s="88"/>
      <c r="FX304" s="88"/>
      <c r="FY304" s="88"/>
      <c r="FZ304" s="88"/>
      <c r="GA304" s="88"/>
      <c r="GB304" s="88"/>
      <c r="GC304" s="88"/>
      <c r="GD304" s="88"/>
      <c r="GE304" s="88"/>
      <c r="GF304" s="88"/>
      <c r="GG304" s="88"/>
      <c r="GH304" s="88"/>
      <c r="GI304" s="88"/>
      <c r="GJ304" s="88"/>
      <c r="GK304" s="88"/>
      <c r="GL304" s="88"/>
      <c r="GM304" s="103"/>
      <c r="GN304" s="88"/>
      <c r="GO304" s="104" t="n">
        <f aca="false">C304+2</f>
        <v>17.7</v>
      </c>
      <c r="GP304" s="105" t="n">
        <f aca="false">GO304*20</f>
        <v>354</v>
      </c>
      <c r="GQ304" s="90"/>
      <c r="GR304" s="90"/>
      <c r="GS304" s="90"/>
      <c r="GT304" s="90"/>
      <c r="GU304" s="90"/>
      <c r="GV304" s="90"/>
      <c r="GW304" s="90"/>
      <c r="GX304" s="90"/>
      <c r="GY304" s="90"/>
      <c r="GZ304" s="90"/>
      <c r="HA304" s="88"/>
      <c r="HB304" s="88"/>
      <c r="HC304" s="88"/>
      <c r="HD304" s="88"/>
      <c r="HE304" s="88"/>
    </row>
    <row r="305" customFormat="false" ht="15" hidden="false" customHeight="true" outlineLevel="0" collapsed="false">
      <c r="A305" s="91" t="s">
        <v>948</v>
      </c>
      <c r="B305" s="112" t="n">
        <v>1</v>
      </c>
      <c r="C305" s="93" t="n">
        <v>15.7</v>
      </c>
      <c r="D305" s="116" t="n">
        <f aca="false">C305*20</f>
        <v>314</v>
      </c>
      <c r="E305" s="94"/>
      <c r="F305" s="95" t="n">
        <f aca="false">E305*D305</f>
        <v>0</v>
      </c>
      <c r="G305" s="96" t="s">
        <v>949</v>
      </c>
      <c r="H305" s="64"/>
      <c r="I305" s="65" t="s">
        <v>28</v>
      </c>
      <c r="J305" s="67"/>
      <c r="K305" s="67"/>
      <c r="L305" s="97"/>
      <c r="M305" s="68"/>
      <c r="N305" s="67"/>
      <c r="O305" s="72"/>
      <c r="P305" s="72"/>
      <c r="Q305" s="68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  <c r="AC305" s="72"/>
      <c r="AD305" s="72"/>
      <c r="AE305" s="72"/>
      <c r="AF305" s="72"/>
      <c r="AG305" s="72"/>
      <c r="AH305" s="72"/>
      <c r="AI305" s="72"/>
      <c r="AJ305" s="72"/>
      <c r="AK305" s="72"/>
      <c r="AL305" s="72"/>
      <c r="AM305" s="72"/>
      <c r="AN305" s="72"/>
      <c r="AO305" s="72"/>
      <c r="AP305" s="72"/>
      <c r="AQ305" s="72"/>
      <c r="AR305" s="72"/>
      <c r="AS305" s="67"/>
      <c r="AT305" s="67"/>
      <c r="AU305" s="67"/>
      <c r="AV305" s="67"/>
      <c r="AW305" s="67"/>
      <c r="AX305" s="67"/>
      <c r="AY305" s="67"/>
      <c r="AZ305" s="66"/>
      <c r="BA305" s="66"/>
      <c r="BB305" s="66"/>
      <c r="BC305" s="66"/>
      <c r="BD305" s="66"/>
      <c r="BE305" s="68"/>
      <c r="BF305" s="68"/>
      <c r="BG305" s="68"/>
      <c r="BH305" s="68"/>
      <c r="BI305" s="68"/>
      <c r="BJ305" s="68"/>
      <c r="BK305" s="68"/>
      <c r="BL305" s="68"/>
      <c r="BM305" s="68"/>
      <c r="BN305" s="68"/>
      <c r="BO305" s="68"/>
      <c r="BP305" s="68"/>
      <c r="BQ305" s="68"/>
      <c r="BR305" s="68"/>
      <c r="BS305" s="68"/>
      <c r="BT305" s="68"/>
      <c r="BU305" s="68"/>
      <c r="BV305" s="68"/>
      <c r="BW305" s="68"/>
      <c r="BX305" s="68"/>
      <c r="BY305" s="68"/>
      <c r="BZ305" s="68"/>
      <c r="CA305" s="68"/>
      <c r="CB305" s="68"/>
      <c r="CC305" s="68"/>
      <c r="CD305" s="68"/>
      <c r="CE305" s="68"/>
      <c r="CF305" s="68"/>
      <c r="CG305" s="68"/>
      <c r="CH305" s="68"/>
      <c r="CI305" s="68"/>
      <c r="CJ305" s="68"/>
      <c r="CK305" s="68"/>
      <c r="CL305" s="68"/>
      <c r="CM305" s="68"/>
      <c r="CN305" s="68"/>
      <c r="CO305" s="68"/>
      <c r="CP305" s="68"/>
      <c r="CQ305" s="66"/>
      <c r="CR305" s="66"/>
      <c r="CS305" s="66"/>
      <c r="CT305" s="68"/>
      <c r="CV305" s="11"/>
      <c r="CW305" s="15"/>
      <c r="CX305" s="11"/>
      <c r="CY305" s="11"/>
      <c r="CZ305" s="11"/>
      <c r="DA305" s="99" t="s">
        <v>948</v>
      </c>
      <c r="DB305" s="11" t="e">
        <f aca="false">VLOOKUP(DA305,$CT$12:$CU$326,2,0)</f>
        <v>#N/A</v>
      </c>
      <c r="DC305" s="11" t="e">
        <f aca="false">VLOOKUP(DA305,$CT$12:$CV$326,3,0)</f>
        <v>#N/A</v>
      </c>
      <c r="DD305" s="11"/>
      <c r="DE305" s="100" t="n">
        <v>250</v>
      </c>
      <c r="DF305" s="11"/>
      <c r="DG305" s="11"/>
      <c r="DH305" s="11"/>
      <c r="DI305" s="11" t="s">
        <v>950</v>
      </c>
      <c r="DJ305" s="11" t="n">
        <f aca="false">E305</f>
        <v>0</v>
      </c>
      <c r="DK305" s="101" t="n">
        <f aca="false">D305</f>
        <v>314</v>
      </c>
      <c r="DL305" s="11" t="n">
        <f aca="false">DK305*DJ305</f>
        <v>0</v>
      </c>
      <c r="DM305" s="11"/>
      <c r="DN305" s="11" t="n">
        <v>358</v>
      </c>
      <c r="DO305" s="11"/>
      <c r="DP305" s="11"/>
      <c r="DQ305" s="11"/>
      <c r="DR305" s="11"/>
      <c r="DS305" s="11"/>
      <c r="DT305" s="11"/>
      <c r="DU305" s="15"/>
      <c r="DV305" s="15"/>
      <c r="DW305" s="15"/>
      <c r="DX305" s="32"/>
      <c r="DY305" s="32"/>
      <c r="DZ305" s="32"/>
      <c r="EA305" s="32"/>
      <c r="EB305" s="102"/>
      <c r="EC305" s="102"/>
      <c r="ED305" s="102"/>
      <c r="EE305" s="102"/>
      <c r="EF305" s="102"/>
      <c r="EG305" s="88"/>
      <c r="EH305" s="88"/>
      <c r="EI305" s="88"/>
      <c r="EJ305" s="88"/>
      <c r="EK305" s="102"/>
      <c r="EL305" s="102"/>
      <c r="EM305" s="102"/>
      <c r="EN305" s="88"/>
      <c r="EO305" s="88"/>
      <c r="EP305" s="88"/>
      <c r="EQ305" s="88"/>
      <c r="ER305" s="88"/>
      <c r="ES305" s="88"/>
      <c r="ET305" s="88"/>
      <c r="EU305" s="88"/>
      <c r="EV305" s="88"/>
      <c r="EW305" s="88"/>
      <c r="EX305" s="88"/>
      <c r="EY305" s="88"/>
      <c r="EZ305" s="88"/>
      <c r="FA305" s="88"/>
      <c r="FB305" s="88"/>
      <c r="FC305" s="88"/>
      <c r="FD305" s="88"/>
      <c r="FE305" s="88"/>
      <c r="FF305" s="88"/>
      <c r="FG305" s="88"/>
      <c r="FH305" s="88"/>
      <c r="FI305" s="88"/>
      <c r="FJ305" s="88"/>
      <c r="FK305" s="88"/>
      <c r="FL305" s="88"/>
      <c r="FM305" s="88"/>
      <c r="FN305" s="88"/>
      <c r="FO305" s="88"/>
      <c r="FP305" s="88"/>
      <c r="FQ305" s="88"/>
      <c r="FR305" s="88"/>
      <c r="FS305" s="88"/>
      <c r="FT305" s="88"/>
      <c r="FU305" s="88"/>
      <c r="FV305" s="88"/>
      <c r="FW305" s="88"/>
      <c r="FX305" s="88"/>
      <c r="FY305" s="88"/>
      <c r="FZ305" s="88"/>
      <c r="GA305" s="88"/>
      <c r="GB305" s="88"/>
      <c r="GC305" s="88"/>
      <c r="GD305" s="88"/>
      <c r="GE305" s="88"/>
      <c r="GF305" s="88"/>
      <c r="GG305" s="88"/>
      <c r="GH305" s="88"/>
      <c r="GI305" s="88"/>
      <c r="GJ305" s="88"/>
      <c r="GK305" s="88"/>
      <c r="GL305" s="88"/>
      <c r="GM305" s="103"/>
      <c r="GN305" s="88"/>
      <c r="GO305" s="104" t="n">
        <f aca="false">C305+2</f>
        <v>17.7</v>
      </c>
      <c r="GP305" s="105" t="n">
        <f aca="false">GO305*20</f>
        <v>354</v>
      </c>
      <c r="GQ305" s="90"/>
      <c r="GR305" s="90"/>
      <c r="GS305" s="90"/>
      <c r="GT305" s="90"/>
      <c r="GU305" s="90"/>
      <c r="GV305" s="90"/>
      <c r="GW305" s="90"/>
      <c r="GX305" s="90"/>
      <c r="GY305" s="90"/>
      <c r="GZ305" s="90"/>
      <c r="HA305" s="88"/>
      <c r="HB305" s="88"/>
      <c r="HC305" s="88"/>
      <c r="HD305" s="88"/>
      <c r="HE305" s="88"/>
    </row>
    <row r="306" customFormat="false" ht="15" hidden="false" customHeight="true" outlineLevel="0" collapsed="false">
      <c r="A306" s="91" t="s">
        <v>951</v>
      </c>
      <c r="B306" s="112" t="n">
        <v>1</v>
      </c>
      <c r="C306" s="93" t="n">
        <v>15.7</v>
      </c>
      <c r="D306" s="116" t="n">
        <f aca="false">C306*20</f>
        <v>314</v>
      </c>
      <c r="E306" s="94"/>
      <c r="F306" s="95" t="n">
        <f aca="false">E306*D306</f>
        <v>0</v>
      </c>
      <c r="G306" s="96" t="s">
        <v>952</v>
      </c>
      <c r="H306" s="64"/>
      <c r="I306" s="65" t="s">
        <v>28</v>
      </c>
      <c r="J306" s="67"/>
      <c r="K306" s="67"/>
      <c r="L306" s="97"/>
      <c r="M306" s="68"/>
      <c r="N306" s="67"/>
      <c r="O306" s="72"/>
      <c r="P306" s="72"/>
      <c r="Q306" s="68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  <c r="AC306" s="72"/>
      <c r="AD306" s="72"/>
      <c r="AE306" s="72"/>
      <c r="AF306" s="72"/>
      <c r="AG306" s="72"/>
      <c r="AH306" s="72"/>
      <c r="AI306" s="72"/>
      <c r="AJ306" s="72"/>
      <c r="AK306" s="72"/>
      <c r="AL306" s="72"/>
      <c r="AM306" s="72"/>
      <c r="AN306" s="72"/>
      <c r="AO306" s="72"/>
      <c r="AP306" s="72"/>
      <c r="AQ306" s="72"/>
      <c r="AR306" s="72"/>
      <c r="AS306" s="67"/>
      <c r="AT306" s="67"/>
      <c r="AU306" s="67"/>
      <c r="AV306" s="67"/>
      <c r="AW306" s="67"/>
      <c r="AX306" s="67"/>
      <c r="AY306" s="67"/>
      <c r="AZ306" s="66"/>
      <c r="BA306" s="66"/>
      <c r="BB306" s="66"/>
      <c r="BC306" s="66"/>
      <c r="BD306" s="66"/>
      <c r="BE306" s="68"/>
      <c r="BF306" s="68"/>
      <c r="BG306" s="68"/>
      <c r="BH306" s="68"/>
      <c r="BI306" s="68"/>
      <c r="BJ306" s="68"/>
      <c r="BK306" s="68"/>
      <c r="BL306" s="68"/>
      <c r="BM306" s="68"/>
      <c r="BN306" s="68"/>
      <c r="BO306" s="68"/>
      <c r="BP306" s="68"/>
      <c r="BQ306" s="68"/>
      <c r="BR306" s="68"/>
      <c r="BS306" s="68"/>
      <c r="BT306" s="68"/>
      <c r="BU306" s="68"/>
      <c r="BV306" s="68"/>
      <c r="BW306" s="68"/>
      <c r="BX306" s="68"/>
      <c r="BY306" s="68"/>
      <c r="BZ306" s="68"/>
      <c r="CA306" s="68"/>
      <c r="CB306" s="68"/>
      <c r="CC306" s="68"/>
      <c r="CD306" s="68"/>
      <c r="CE306" s="68"/>
      <c r="CF306" s="68"/>
      <c r="CG306" s="68"/>
      <c r="CH306" s="68"/>
      <c r="CI306" s="68"/>
      <c r="CJ306" s="68"/>
      <c r="CK306" s="68"/>
      <c r="CL306" s="68"/>
      <c r="CM306" s="68"/>
      <c r="CN306" s="68"/>
      <c r="CO306" s="68"/>
      <c r="CP306" s="68"/>
      <c r="CQ306" s="66"/>
      <c r="CR306" s="66"/>
      <c r="CS306" s="66"/>
      <c r="CT306" s="68"/>
      <c r="CV306" s="11"/>
      <c r="CW306" s="15"/>
      <c r="CX306" s="11"/>
      <c r="CY306" s="11"/>
      <c r="CZ306" s="11"/>
      <c r="DA306" s="99" t="s">
        <v>951</v>
      </c>
      <c r="DB306" s="11" t="e">
        <f aca="false">VLOOKUP(DA306,$CT$12:$CU$326,2,0)</f>
        <v>#N/A</v>
      </c>
      <c r="DC306" s="11" t="e">
        <f aca="false">VLOOKUP(DA306,$CT$12:$CV$326,3,0)</f>
        <v>#N/A</v>
      </c>
      <c r="DD306" s="11"/>
      <c r="DE306" s="100" t="n">
        <v>250</v>
      </c>
      <c r="DF306" s="11" t="n">
        <v>9155004</v>
      </c>
      <c r="DG306" s="11" t="n">
        <v>11126</v>
      </c>
      <c r="DH306" s="11"/>
      <c r="DI306" s="11" t="s">
        <v>953</v>
      </c>
      <c r="DJ306" s="11" t="n">
        <f aca="false">E306</f>
        <v>0</v>
      </c>
      <c r="DK306" s="101" t="n">
        <f aca="false">D306</f>
        <v>314</v>
      </c>
      <c r="DL306" s="11" t="n">
        <f aca="false">DK306*DJ306</f>
        <v>0</v>
      </c>
      <c r="DM306" s="11"/>
      <c r="DN306" s="11" t="n">
        <v>359</v>
      </c>
      <c r="DO306" s="11"/>
      <c r="DP306" s="11"/>
      <c r="DQ306" s="11"/>
      <c r="DR306" s="11"/>
      <c r="DS306" s="11"/>
      <c r="DT306" s="11"/>
      <c r="DU306" s="15"/>
      <c r="DV306" s="15"/>
      <c r="DW306" s="15"/>
      <c r="DX306" s="32"/>
      <c r="DY306" s="32"/>
      <c r="DZ306" s="32"/>
      <c r="EA306" s="32"/>
      <c r="EB306" s="102"/>
      <c r="EC306" s="102"/>
      <c r="ED306" s="102"/>
      <c r="EE306" s="102"/>
      <c r="EF306" s="102"/>
      <c r="EG306" s="88"/>
      <c r="EH306" s="88"/>
      <c r="EI306" s="88"/>
      <c r="EJ306" s="88"/>
      <c r="EK306" s="102"/>
      <c r="EL306" s="102"/>
      <c r="EM306" s="102"/>
      <c r="EN306" s="88"/>
      <c r="EO306" s="88"/>
      <c r="EP306" s="88"/>
      <c r="EQ306" s="88"/>
      <c r="ER306" s="88"/>
      <c r="ES306" s="88"/>
      <c r="ET306" s="88"/>
      <c r="EU306" s="88"/>
      <c r="EV306" s="88"/>
      <c r="EW306" s="88"/>
      <c r="EX306" s="88"/>
      <c r="EY306" s="88"/>
      <c r="EZ306" s="88"/>
      <c r="FA306" s="88"/>
      <c r="FB306" s="88"/>
      <c r="FC306" s="88"/>
      <c r="FD306" s="88"/>
      <c r="FE306" s="88"/>
      <c r="FF306" s="88"/>
      <c r="FG306" s="88"/>
      <c r="FH306" s="88"/>
      <c r="FI306" s="88"/>
      <c r="FJ306" s="88"/>
      <c r="FK306" s="88"/>
      <c r="FL306" s="88"/>
      <c r="FM306" s="88"/>
      <c r="FN306" s="88"/>
      <c r="FO306" s="88"/>
      <c r="FP306" s="88"/>
      <c r="FQ306" s="88"/>
      <c r="FR306" s="88"/>
      <c r="FS306" s="88"/>
      <c r="FT306" s="88"/>
      <c r="FU306" s="88"/>
      <c r="FV306" s="88"/>
      <c r="FW306" s="88"/>
      <c r="FX306" s="88"/>
      <c r="FY306" s="88"/>
      <c r="FZ306" s="88"/>
      <c r="GA306" s="88"/>
      <c r="GB306" s="88"/>
      <c r="GC306" s="88"/>
      <c r="GD306" s="88"/>
      <c r="GE306" s="88"/>
      <c r="GF306" s="88"/>
      <c r="GG306" s="88"/>
      <c r="GH306" s="88"/>
      <c r="GI306" s="88"/>
      <c r="GJ306" s="88"/>
      <c r="GK306" s="88"/>
      <c r="GL306" s="88"/>
      <c r="GM306" s="103"/>
      <c r="GN306" s="88"/>
      <c r="GO306" s="104" t="n">
        <f aca="false">C306+2</f>
        <v>17.7</v>
      </c>
      <c r="GP306" s="105" t="n">
        <f aca="false">GO306*20</f>
        <v>354</v>
      </c>
      <c r="GQ306" s="90"/>
      <c r="GR306" s="90"/>
      <c r="GS306" s="90"/>
      <c r="GT306" s="90"/>
      <c r="GU306" s="90"/>
      <c r="GV306" s="90"/>
      <c r="GW306" s="90"/>
      <c r="GX306" s="90"/>
      <c r="GY306" s="90"/>
      <c r="GZ306" s="90"/>
      <c r="HA306" s="88"/>
      <c r="HB306" s="88"/>
      <c r="HC306" s="88"/>
      <c r="HD306" s="88"/>
      <c r="HE306" s="88"/>
    </row>
    <row r="307" customFormat="false" ht="15" hidden="false" customHeight="true" outlineLevel="0" collapsed="false">
      <c r="A307" s="91" t="s">
        <v>954</v>
      </c>
      <c r="B307" s="112" t="n">
        <v>1</v>
      </c>
      <c r="C307" s="93" t="n">
        <v>15.7</v>
      </c>
      <c r="D307" s="116" t="n">
        <f aca="false">C307*20</f>
        <v>314</v>
      </c>
      <c r="E307" s="94"/>
      <c r="F307" s="95" t="n">
        <f aca="false">E307*D307</f>
        <v>0</v>
      </c>
      <c r="G307" s="114" t="s">
        <v>955</v>
      </c>
      <c r="H307" s="64"/>
      <c r="I307" s="65" t="s">
        <v>28</v>
      </c>
      <c r="J307" s="67"/>
      <c r="K307" s="67"/>
      <c r="L307" s="97"/>
      <c r="M307" s="68"/>
      <c r="N307" s="67"/>
      <c r="O307" s="72"/>
      <c r="P307" s="72"/>
      <c r="Q307" s="68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  <c r="AE307" s="72"/>
      <c r="AF307" s="72"/>
      <c r="AG307" s="72"/>
      <c r="AH307" s="72"/>
      <c r="AI307" s="72"/>
      <c r="AJ307" s="72"/>
      <c r="AK307" s="72"/>
      <c r="AL307" s="72"/>
      <c r="AM307" s="72"/>
      <c r="AN307" s="72"/>
      <c r="AO307" s="72"/>
      <c r="AP307" s="72"/>
      <c r="AQ307" s="72"/>
      <c r="AR307" s="72"/>
      <c r="AS307" s="67"/>
      <c r="AT307" s="67"/>
      <c r="AU307" s="67"/>
      <c r="AV307" s="67"/>
      <c r="AW307" s="67"/>
      <c r="AX307" s="67"/>
      <c r="AY307" s="67"/>
      <c r="AZ307" s="66"/>
      <c r="BA307" s="66"/>
      <c r="BB307" s="66"/>
      <c r="BC307" s="66"/>
      <c r="BD307" s="66"/>
      <c r="BE307" s="68"/>
      <c r="BF307" s="68"/>
      <c r="BG307" s="68"/>
      <c r="BH307" s="68"/>
      <c r="BI307" s="68"/>
      <c r="BJ307" s="68"/>
      <c r="BK307" s="68"/>
      <c r="BL307" s="68"/>
      <c r="BM307" s="68"/>
      <c r="BN307" s="68"/>
      <c r="BO307" s="68"/>
      <c r="BP307" s="68"/>
      <c r="BQ307" s="68"/>
      <c r="BR307" s="68"/>
      <c r="BS307" s="68"/>
      <c r="BT307" s="68"/>
      <c r="BU307" s="68"/>
      <c r="BV307" s="68"/>
      <c r="BW307" s="68"/>
      <c r="BX307" s="68"/>
      <c r="BY307" s="68"/>
      <c r="BZ307" s="68"/>
      <c r="CA307" s="68"/>
      <c r="CB307" s="68"/>
      <c r="CC307" s="68"/>
      <c r="CD307" s="68"/>
      <c r="CE307" s="68"/>
      <c r="CF307" s="68"/>
      <c r="CG307" s="68"/>
      <c r="CH307" s="68"/>
      <c r="CI307" s="68"/>
      <c r="CJ307" s="68"/>
      <c r="CK307" s="68"/>
      <c r="CL307" s="68"/>
      <c r="CM307" s="68"/>
      <c r="CN307" s="68"/>
      <c r="CO307" s="68"/>
      <c r="CP307" s="68"/>
      <c r="CQ307" s="66"/>
      <c r="CR307" s="66"/>
      <c r="CS307" s="66"/>
      <c r="CT307" s="68"/>
      <c r="CV307" s="11"/>
      <c r="CW307" s="15"/>
      <c r="CX307" s="11"/>
      <c r="CY307" s="11"/>
      <c r="CZ307" s="11"/>
      <c r="DA307" s="99" t="s">
        <v>954</v>
      </c>
      <c r="DB307" s="11" t="e">
        <f aca="false">VLOOKUP(DA307,$CT$12:$CU$326,2,0)</f>
        <v>#N/A</v>
      </c>
      <c r="DC307" s="11" t="e">
        <f aca="false">VLOOKUP(DA307,$CT$12:$CV$326,3,0)</f>
        <v>#N/A</v>
      </c>
      <c r="DD307" s="11"/>
      <c r="DE307" s="100" t="n">
        <v>250</v>
      </c>
      <c r="DF307" s="11" t="n">
        <v>9155005</v>
      </c>
      <c r="DG307" s="11" t="n">
        <v>11126</v>
      </c>
      <c r="DH307" s="11"/>
      <c r="DI307" s="11" t="s">
        <v>956</v>
      </c>
      <c r="DJ307" s="11" t="n">
        <f aca="false">E307</f>
        <v>0</v>
      </c>
      <c r="DK307" s="101" t="n">
        <f aca="false">D307</f>
        <v>314</v>
      </c>
      <c r="DL307" s="11" t="n">
        <f aca="false">DK307*DJ307</f>
        <v>0</v>
      </c>
      <c r="DM307" s="11"/>
      <c r="DN307" s="11" t="n">
        <v>360</v>
      </c>
      <c r="DO307" s="11"/>
      <c r="DP307" s="11"/>
      <c r="DQ307" s="11"/>
      <c r="DR307" s="11"/>
      <c r="DS307" s="11"/>
      <c r="DT307" s="11"/>
      <c r="DU307" s="15"/>
      <c r="DV307" s="15"/>
      <c r="DW307" s="15"/>
      <c r="DX307" s="32"/>
      <c r="DY307" s="32"/>
      <c r="DZ307" s="32"/>
      <c r="EA307" s="32"/>
      <c r="EB307" s="102"/>
      <c r="EC307" s="102"/>
      <c r="ED307" s="102"/>
      <c r="EE307" s="102"/>
      <c r="EF307" s="102"/>
      <c r="EG307" s="88"/>
      <c r="EH307" s="88"/>
      <c r="EI307" s="88"/>
      <c r="EJ307" s="88"/>
      <c r="EK307" s="102"/>
      <c r="EL307" s="102"/>
      <c r="EM307" s="102"/>
      <c r="EN307" s="88"/>
      <c r="EO307" s="88"/>
      <c r="EP307" s="88"/>
      <c r="EQ307" s="88"/>
      <c r="ER307" s="88"/>
      <c r="ES307" s="88"/>
      <c r="ET307" s="88"/>
      <c r="EU307" s="88"/>
      <c r="EV307" s="88"/>
      <c r="EW307" s="88"/>
      <c r="EX307" s="88"/>
      <c r="EY307" s="88"/>
      <c r="EZ307" s="88"/>
      <c r="FA307" s="88"/>
      <c r="FB307" s="88"/>
      <c r="FC307" s="88"/>
      <c r="FD307" s="88"/>
      <c r="FE307" s="88"/>
      <c r="FF307" s="88"/>
      <c r="FG307" s="88"/>
      <c r="FH307" s="88"/>
      <c r="FI307" s="88"/>
      <c r="FJ307" s="88"/>
      <c r="FK307" s="88"/>
      <c r="FL307" s="88"/>
      <c r="FM307" s="88"/>
      <c r="FN307" s="88"/>
      <c r="FO307" s="88"/>
      <c r="FP307" s="88"/>
      <c r="FQ307" s="88"/>
      <c r="FR307" s="88"/>
      <c r="FS307" s="88"/>
      <c r="FT307" s="88"/>
      <c r="FU307" s="88"/>
      <c r="FV307" s="88"/>
      <c r="FW307" s="88"/>
      <c r="FX307" s="88"/>
      <c r="FY307" s="88"/>
      <c r="FZ307" s="88"/>
      <c r="GA307" s="88"/>
      <c r="GB307" s="88"/>
      <c r="GC307" s="88"/>
      <c r="GD307" s="88"/>
      <c r="GE307" s="88"/>
      <c r="GF307" s="88"/>
      <c r="GG307" s="88"/>
      <c r="GH307" s="88"/>
      <c r="GI307" s="88"/>
      <c r="GJ307" s="88"/>
      <c r="GK307" s="88"/>
      <c r="GL307" s="88"/>
      <c r="GM307" s="103"/>
      <c r="GN307" s="88"/>
      <c r="GO307" s="104" t="n">
        <f aca="false">C307+2</f>
        <v>17.7</v>
      </c>
      <c r="GP307" s="105" t="n">
        <f aca="false">GO307*20</f>
        <v>354</v>
      </c>
      <c r="GQ307" s="90"/>
      <c r="GR307" s="90"/>
      <c r="GS307" s="90"/>
      <c r="GT307" s="90"/>
      <c r="GU307" s="90"/>
      <c r="GV307" s="90"/>
      <c r="GW307" s="90"/>
      <c r="GX307" s="90"/>
      <c r="GY307" s="90"/>
      <c r="GZ307" s="90"/>
      <c r="HA307" s="88"/>
      <c r="HB307" s="88"/>
      <c r="HC307" s="88"/>
      <c r="HD307" s="88"/>
      <c r="HE307" s="88"/>
    </row>
    <row r="308" customFormat="false" ht="15" hidden="false" customHeight="false" outlineLevel="0" collapsed="false">
      <c r="A308" s="91" t="s">
        <v>957</v>
      </c>
      <c r="B308" s="112" t="n">
        <v>1</v>
      </c>
      <c r="C308" s="93" t="n">
        <v>15.7</v>
      </c>
      <c r="D308" s="116" t="n">
        <f aca="false">C308*20</f>
        <v>314</v>
      </c>
      <c r="E308" s="94"/>
      <c r="F308" s="95" t="n">
        <f aca="false">E308*D308</f>
        <v>0</v>
      </c>
      <c r="G308" s="96" t="s">
        <v>958</v>
      </c>
      <c r="H308" s="64"/>
      <c r="I308" s="65" t="s">
        <v>28</v>
      </c>
      <c r="J308" s="67"/>
      <c r="K308" s="67"/>
      <c r="L308" s="97"/>
      <c r="M308" s="68"/>
      <c r="N308" s="67"/>
      <c r="O308" s="72"/>
      <c r="P308" s="72"/>
      <c r="Q308" s="68"/>
      <c r="R308" s="72"/>
      <c r="S308" s="72"/>
      <c r="T308" s="72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72"/>
      <c r="AN308" s="72"/>
      <c r="AO308" s="72"/>
      <c r="AP308" s="72"/>
      <c r="AQ308" s="72"/>
      <c r="AR308" s="72"/>
      <c r="AS308" s="67"/>
      <c r="AT308" s="67"/>
      <c r="AU308" s="67"/>
      <c r="AV308" s="67"/>
      <c r="AW308" s="67"/>
      <c r="AX308" s="67"/>
      <c r="AY308" s="67"/>
      <c r="AZ308" s="66"/>
      <c r="BA308" s="66"/>
      <c r="BB308" s="66"/>
      <c r="BC308" s="66"/>
      <c r="BD308" s="66"/>
      <c r="BE308" s="68"/>
      <c r="BF308" s="68"/>
      <c r="BG308" s="68"/>
      <c r="BH308" s="68"/>
      <c r="BI308" s="68"/>
      <c r="BJ308" s="68"/>
      <c r="BK308" s="68"/>
      <c r="BL308" s="68"/>
      <c r="BM308" s="68"/>
      <c r="BN308" s="68"/>
      <c r="BO308" s="68"/>
      <c r="BP308" s="68"/>
      <c r="BQ308" s="68"/>
      <c r="BR308" s="68"/>
      <c r="BS308" s="68"/>
      <c r="BT308" s="68"/>
      <c r="BU308" s="68"/>
      <c r="BV308" s="68"/>
      <c r="BW308" s="68"/>
      <c r="BX308" s="68"/>
      <c r="BY308" s="68"/>
      <c r="BZ308" s="68"/>
      <c r="CA308" s="68"/>
      <c r="CB308" s="68"/>
      <c r="CC308" s="68"/>
      <c r="CD308" s="68"/>
      <c r="CE308" s="68"/>
      <c r="CF308" s="68"/>
      <c r="CG308" s="68"/>
      <c r="CH308" s="68"/>
      <c r="CI308" s="68"/>
      <c r="CJ308" s="68"/>
      <c r="CK308" s="68"/>
      <c r="CL308" s="68"/>
      <c r="CM308" s="68"/>
      <c r="CN308" s="68"/>
      <c r="CO308" s="68"/>
      <c r="CP308" s="68"/>
      <c r="CQ308" s="66"/>
      <c r="CR308" s="66"/>
      <c r="CS308" s="66"/>
      <c r="CT308" s="68"/>
      <c r="CV308" s="11"/>
      <c r="CW308" s="15"/>
      <c r="CX308" s="11"/>
      <c r="CY308" s="11"/>
      <c r="CZ308" s="11"/>
      <c r="DA308" s="99" t="s">
        <v>957</v>
      </c>
      <c r="DB308" s="11" t="e">
        <f aca="false">VLOOKUP(DA308,$CT$12:$CU$326,2,0)</f>
        <v>#N/A</v>
      </c>
      <c r="DC308" s="11" t="e">
        <f aca="false">VLOOKUP(DA308,$CT$12:$CV$326,3,0)</f>
        <v>#N/A</v>
      </c>
      <c r="DD308" s="11"/>
      <c r="DE308" s="100" t="n">
        <v>250</v>
      </c>
      <c r="DF308" s="11"/>
      <c r="DG308" s="11"/>
      <c r="DH308" s="11"/>
      <c r="DI308" s="11" t="s">
        <v>959</v>
      </c>
      <c r="DJ308" s="11" t="n">
        <f aca="false">E308</f>
        <v>0</v>
      </c>
      <c r="DK308" s="101" t="n">
        <f aca="false">D308</f>
        <v>314</v>
      </c>
      <c r="DL308" s="11" t="n">
        <f aca="false">DK308*DJ308</f>
        <v>0</v>
      </c>
      <c r="DM308" s="11"/>
      <c r="DN308" s="11" t="n">
        <v>361</v>
      </c>
      <c r="DO308" s="11"/>
      <c r="DP308" s="11"/>
      <c r="DQ308" s="11"/>
      <c r="DR308" s="11"/>
      <c r="DS308" s="11"/>
      <c r="DT308" s="11"/>
      <c r="DU308" s="15"/>
      <c r="DV308" s="15"/>
      <c r="DW308" s="15"/>
      <c r="DX308" s="32"/>
      <c r="DY308" s="32"/>
      <c r="DZ308" s="32"/>
      <c r="EA308" s="32"/>
      <c r="EB308" s="102"/>
      <c r="EC308" s="102"/>
      <c r="ED308" s="102"/>
      <c r="EE308" s="102"/>
      <c r="EF308" s="102"/>
      <c r="EG308" s="88"/>
      <c r="EH308" s="88"/>
      <c r="EI308" s="88"/>
      <c r="EJ308" s="88"/>
      <c r="EK308" s="102"/>
      <c r="EL308" s="102"/>
      <c r="EM308" s="102"/>
      <c r="EN308" s="88"/>
      <c r="EO308" s="88"/>
      <c r="EP308" s="88"/>
      <c r="EQ308" s="88"/>
      <c r="ER308" s="88"/>
      <c r="ES308" s="88"/>
      <c r="ET308" s="88"/>
      <c r="EU308" s="88"/>
      <c r="EV308" s="88"/>
      <c r="EW308" s="88"/>
      <c r="EX308" s="88"/>
      <c r="EY308" s="88"/>
      <c r="EZ308" s="88"/>
      <c r="FA308" s="88"/>
      <c r="FB308" s="88"/>
      <c r="FC308" s="88"/>
      <c r="FD308" s="88"/>
      <c r="FE308" s="88"/>
      <c r="FF308" s="88"/>
      <c r="FG308" s="88"/>
      <c r="FH308" s="88"/>
      <c r="FI308" s="88"/>
      <c r="FJ308" s="88"/>
      <c r="FK308" s="88"/>
      <c r="FL308" s="88"/>
      <c r="FM308" s="88"/>
      <c r="FN308" s="88"/>
      <c r="FO308" s="88"/>
      <c r="FP308" s="88"/>
      <c r="FQ308" s="88"/>
      <c r="FR308" s="88"/>
      <c r="FS308" s="88"/>
      <c r="FT308" s="88"/>
      <c r="FU308" s="88"/>
      <c r="FV308" s="88"/>
      <c r="FW308" s="88"/>
      <c r="FX308" s="88"/>
      <c r="FY308" s="88"/>
      <c r="FZ308" s="88"/>
      <c r="GA308" s="88"/>
      <c r="GB308" s="88"/>
      <c r="GC308" s="88"/>
      <c r="GD308" s="88"/>
      <c r="GE308" s="88"/>
      <c r="GF308" s="88"/>
      <c r="GG308" s="88"/>
      <c r="GH308" s="88"/>
      <c r="GI308" s="88"/>
      <c r="GJ308" s="88"/>
      <c r="GK308" s="88"/>
      <c r="GL308" s="88"/>
      <c r="GM308" s="103"/>
      <c r="GN308" s="88"/>
      <c r="GO308" s="104" t="n">
        <f aca="false">C308+2</f>
        <v>17.7</v>
      </c>
      <c r="GP308" s="105" t="n">
        <f aca="false">GO308*20</f>
        <v>354</v>
      </c>
      <c r="GQ308" s="90"/>
      <c r="GR308" s="90"/>
      <c r="GS308" s="90"/>
      <c r="GT308" s="90"/>
      <c r="GU308" s="90"/>
      <c r="GV308" s="90"/>
      <c r="GW308" s="90"/>
      <c r="GX308" s="90"/>
      <c r="GY308" s="90"/>
      <c r="GZ308" s="90"/>
      <c r="HA308" s="88"/>
      <c r="HB308" s="88"/>
      <c r="HC308" s="88"/>
      <c r="HD308" s="88"/>
      <c r="HE308" s="88"/>
    </row>
    <row r="309" customFormat="false" ht="15" hidden="false" customHeight="true" outlineLevel="0" collapsed="false">
      <c r="A309" s="91" t="s">
        <v>960</v>
      </c>
      <c r="B309" s="112" t="n">
        <v>1</v>
      </c>
      <c r="C309" s="93" t="n">
        <v>15.7</v>
      </c>
      <c r="D309" s="116" t="n">
        <f aca="false">C309*20</f>
        <v>314</v>
      </c>
      <c r="E309" s="94"/>
      <c r="F309" s="95" t="n">
        <f aca="false">E309*D309</f>
        <v>0</v>
      </c>
      <c r="G309" s="96" t="s">
        <v>961</v>
      </c>
      <c r="H309" s="64"/>
      <c r="I309" s="65" t="s">
        <v>28</v>
      </c>
      <c r="J309" s="67"/>
      <c r="K309" s="67"/>
      <c r="L309" s="97"/>
      <c r="M309" s="68"/>
      <c r="N309" s="67"/>
      <c r="O309" s="72"/>
      <c r="P309" s="72"/>
      <c r="Q309" s="68"/>
      <c r="R309" s="72"/>
      <c r="S309" s="72"/>
      <c r="T309" s="72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72"/>
      <c r="AN309" s="72"/>
      <c r="AO309" s="72"/>
      <c r="AP309" s="72"/>
      <c r="AQ309" s="72"/>
      <c r="AR309" s="72"/>
      <c r="AS309" s="67"/>
      <c r="AT309" s="67"/>
      <c r="AU309" s="67"/>
      <c r="AV309" s="67"/>
      <c r="AW309" s="67"/>
      <c r="AX309" s="67"/>
      <c r="AY309" s="67"/>
      <c r="AZ309" s="66"/>
      <c r="BA309" s="66"/>
      <c r="BB309" s="66"/>
      <c r="BC309" s="66"/>
      <c r="BD309" s="66"/>
      <c r="BE309" s="68"/>
      <c r="BF309" s="68"/>
      <c r="BG309" s="68"/>
      <c r="BH309" s="68"/>
      <c r="BI309" s="68"/>
      <c r="BJ309" s="68"/>
      <c r="BK309" s="68"/>
      <c r="BL309" s="68"/>
      <c r="BM309" s="68"/>
      <c r="BN309" s="68"/>
      <c r="BO309" s="68"/>
      <c r="BP309" s="68"/>
      <c r="BQ309" s="68"/>
      <c r="BR309" s="68"/>
      <c r="BS309" s="68"/>
      <c r="BT309" s="68"/>
      <c r="BU309" s="68"/>
      <c r="BV309" s="68"/>
      <c r="BW309" s="68"/>
      <c r="BX309" s="68"/>
      <c r="BY309" s="68"/>
      <c r="BZ309" s="68"/>
      <c r="CA309" s="68"/>
      <c r="CB309" s="68"/>
      <c r="CC309" s="68"/>
      <c r="CD309" s="68"/>
      <c r="CE309" s="68"/>
      <c r="CF309" s="68"/>
      <c r="CG309" s="68"/>
      <c r="CH309" s="68"/>
      <c r="CI309" s="68"/>
      <c r="CJ309" s="68"/>
      <c r="CK309" s="68"/>
      <c r="CL309" s="68"/>
      <c r="CM309" s="68"/>
      <c r="CN309" s="68"/>
      <c r="CO309" s="68"/>
      <c r="CP309" s="68"/>
      <c r="CQ309" s="66"/>
      <c r="CR309" s="66"/>
      <c r="CS309" s="66"/>
      <c r="CT309" s="68"/>
      <c r="CV309" s="11"/>
      <c r="CW309" s="15"/>
      <c r="CX309" s="11"/>
      <c r="CY309" s="11"/>
      <c r="CZ309" s="11"/>
      <c r="DA309" s="99" t="s">
        <v>960</v>
      </c>
      <c r="DB309" s="11" t="e">
        <f aca="false">VLOOKUP(DA309,$CT$12:$CU$326,2,0)</f>
        <v>#N/A</v>
      </c>
      <c r="DC309" s="11" t="e">
        <f aca="false">VLOOKUP(DA309,$CT$12:$CV$326,3,0)</f>
        <v>#N/A</v>
      </c>
      <c r="DD309" s="11"/>
      <c r="DE309" s="100" t="n">
        <v>250</v>
      </c>
      <c r="DF309" s="11"/>
      <c r="DG309" s="11"/>
      <c r="DH309" s="11"/>
      <c r="DI309" s="11" t="s">
        <v>962</v>
      </c>
      <c r="DJ309" s="11" t="n">
        <f aca="false">E309</f>
        <v>0</v>
      </c>
      <c r="DK309" s="101" t="n">
        <f aca="false">D309</f>
        <v>314</v>
      </c>
      <c r="DL309" s="11" t="n">
        <f aca="false">DK309*DJ309</f>
        <v>0</v>
      </c>
      <c r="DM309" s="11"/>
      <c r="DN309" s="11" t="n">
        <v>362</v>
      </c>
      <c r="DO309" s="11"/>
      <c r="DP309" s="11"/>
      <c r="DQ309" s="11"/>
      <c r="DR309" s="11"/>
      <c r="DS309" s="11"/>
      <c r="DT309" s="11"/>
      <c r="DU309" s="15"/>
      <c r="DV309" s="15"/>
      <c r="DW309" s="15"/>
      <c r="DX309" s="32"/>
      <c r="DY309" s="32"/>
      <c r="DZ309" s="32"/>
      <c r="EA309" s="32"/>
      <c r="EB309" s="102"/>
      <c r="EC309" s="102"/>
      <c r="ED309" s="102"/>
      <c r="EE309" s="102"/>
      <c r="EF309" s="102"/>
      <c r="EG309" s="88"/>
      <c r="EH309" s="88"/>
      <c r="EI309" s="88"/>
      <c r="EJ309" s="88"/>
      <c r="EK309" s="102"/>
      <c r="EL309" s="102"/>
      <c r="EM309" s="102"/>
      <c r="EN309" s="88"/>
      <c r="EO309" s="88"/>
      <c r="EP309" s="88"/>
      <c r="EQ309" s="88"/>
      <c r="ER309" s="88"/>
      <c r="ES309" s="88"/>
      <c r="ET309" s="88"/>
      <c r="EU309" s="88"/>
      <c r="EV309" s="88"/>
      <c r="EW309" s="88"/>
      <c r="EX309" s="88"/>
      <c r="EY309" s="88"/>
      <c r="EZ309" s="88"/>
      <c r="FA309" s="88"/>
      <c r="FB309" s="88"/>
      <c r="FC309" s="88"/>
      <c r="FD309" s="88"/>
      <c r="FE309" s="88"/>
      <c r="FF309" s="88"/>
      <c r="FG309" s="88"/>
      <c r="FH309" s="88"/>
      <c r="FI309" s="88"/>
      <c r="FJ309" s="88"/>
      <c r="FK309" s="88"/>
      <c r="FL309" s="88"/>
      <c r="FM309" s="88"/>
      <c r="FN309" s="88"/>
      <c r="FO309" s="88"/>
      <c r="FP309" s="88"/>
      <c r="FQ309" s="88"/>
      <c r="FR309" s="88"/>
      <c r="FS309" s="88"/>
      <c r="FT309" s="88"/>
      <c r="FU309" s="88"/>
      <c r="FV309" s="88"/>
      <c r="FW309" s="88"/>
      <c r="FX309" s="88"/>
      <c r="FY309" s="88"/>
      <c r="FZ309" s="88"/>
      <c r="GA309" s="88"/>
      <c r="GB309" s="88"/>
      <c r="GC309" s="88"/>
      <c r="GD309" s="88"/>
      <c r="GE309" s="88"/>
      <c r="GF309" s="88"/>
      <c r="GG309" s="88"/>
      <c r="GH309" s="88"/>
      <c r="GI309" s="88"/>
      <c r="GJ309" s="88"/>
      <c r="GK309" s="88"/>
      <c r="GL309" s="88"/>
      <c r="GM309" s="103"/>
      <c r="GN309" s="88"/>
      <c r="GO309" s="104" t="n">
        <f aca="false">C309+2</f>
        <v>17.7</v>
      </c>
      <c r="GP309" s="105" t="n">
        <f aca="false">GO309*20</f>
        <v>354</v>
      </c>
      <c r="GQ309" s="90"/>
      <c r="GR309" s="90"/>
      <c r="GS309" s="90"/>
      <c r="GT309" s="90"/>
      <c r="GU309" s="90"/>
      <c r="GV309" s="90"/>
      <c r="GW309" s="90"/>
      <c r="GX309" s="90"/>
      <c r="GY309" s="90"/>
      <c r="GZ309" s="90"/>
      <c r="HA309" s="88"/>
      <c r="HB309" s="88"/>
      <c r="HC309" s="88"/>
      <c r="HD309" s="88"/>
      <c r="HE309" s="88"/>
    </row>
    <row r="310" s="88" customFormat="true" ht="15" hidden="false" customHeight="true" outlineLevel="0" collapsed="false">
      <c r="A310" s="91" t="s">
        <v>963</v>
      </c>
      <c r="B310" s="112" t="n">
        <v>1</v>
      </c>
      <c r="C310" s="93" t="n">
        <v>15.7</v>
      </c>
      <c r="D310" s="116" t="n">
        <f aca="false">C310*20</f>
        <v>314</v>
      </c>
      <c r="E310" s="94"/>
      <c r="F310" s="95" t="n">
        <f aca="false">E310*D310</f>
        <v>0</v>
      </c>
      <c r="G310" s="96" t="s">
        <v>964</v>
      </c>
      <c r="H310" s="64"/>
      <c r="I310" s="65" t="s">
        <v>28</v>
      </c>
      <c r="J310" s="67"/>
      <c r="K310" s="67"/>
      <c r="L310" s="97"/>
      <c r="M310" s="68"/>
      <c r="N310" s="67"/>
      <c r="O310" s="72"/>
      <c r="P310" s="72"/>
      <c r="Q310" s="68"/>
      <c r="R310" s="72"/>
      <c r="S310" s="72"/>
      <c r="T310" s="72"/>
      <c r="U310" s="72"/>
      <c r="V310" s="72"/>
      <c r="W310" s="72"/>
      <c r="X310" s="72"/>
      <c r="Y310" s="72"/>
      <c r="Z310" s="72"/>
      <c r="AA310" s="72"/>
      <c r="AB310" s="72"/>
      <c r="AC310" s="72"/>
      <c r="AD310" s="72"/>
      <c r="AE310" s="72"/>
      <c r="AF310" s="72"/>
      <c r="AG310" s="72"/>
      <c r="AH310" s="72"/>
      <c r="AI310" s="72"/>
      <c r="AJ310" s="72"/>
      <c r="AK310" s="72"/>
      <c r="AL310" s="72"/>
      <c r="AM310" s="72"/>
      <c r="AN310" s="72"/>
      <c r="AO310" s="72"/>
      <c r="AP310" s="72"/>
      <c r="AQ310" s="72"/>
      <c r="AR310" s="72"/>
      <c r="AS310" s="67"/>
      <c r="AT310" s="67"/>
      <c r="AU310" s="67"/>
      <c r="AV310" s="67"/>
      <c r="AW310" s="67"/>
      <c r="AX310" s="67"/>
      <c r="AY310" s="67"/>
      <c r="AZ310" s="66"/>
      <c r="BA310" s="66"/>
      <c r="BB310" s="66"/>
      <c r="BC310" s="66"/>
      <c r="BD310" s="66"/>
      <c r="BE310" s="68"/>
      <c r="BF310" s="68"/>
      <c r="BG310" s="68"/>
      <c r="BH310" s="68"/>
      <c r="BI310" s="68"/>
      <c r="BJ310" s="68"/>
      <c r="BK310" s="68"/>
      <c r="BL310" s="68"/>
      <c r="BM310" s="68"/>
      <c r="BN310" s="68"/>
      <c r="BO310" s="68"/>
      <c r="BP310" s="68"/>
      <c r="BQ310" s="68"/>
      <c r="BR310" s="68"/>
      <c r="BS310" s="68"/>
      <c r="BT310" s="68"/>
      <c r="BU310" s="68"/>
      <c r="BV310" s="68"/>
      <c r="BW310" s="68"/>
      <c r="BX310" s="68"/>
      <c r="BY310" s="68"/>
      <c r="BZ310" s="68"/>
      <c r="CA310" s="68"/>
      <c r="CB310" s="68"/>
      <c r="CC310" s="68"/>
      <c r="CD310" s="68"/>
      <c r="CE310" s="68"/>
      <c r="CF310" s="68"/>
      <c r="CG310" s="68"/>
      <c r="CH310" s="68"/>
      <c r="CI310" s="68"/>
      <c r="CJ310" s="68"/>
      <c r="CK310" s="68"/>
      <c r="CL310" s="68"/>
      <c r="CM310" s="68"/>
      <c r="CN310" s="68"/>
      <c r="CO310" s="68"/>
      <c r="CP310" s="68"/>
      <c r="CQ310" s="66"/>
      <c r="CR310" s="66"/>
      <c r="CS310" s="66"/>
      <c r="CT310" s="68"/>
      <c r="CU310" s="11"/>
      <c r="CV310" s="11"/>
      <c r="CW310" s="15"/>
      <c r="CX310" s="11"/>
      <c r="CY310" s="11"/>
      <c r="CZ310" s="11"/>
      <c r="DA310" s="99" t="s">
        <v>963</v>
      </c>
      <c r="DB310" s="11" t="e">
        <f aca="false">VLOOKUP(DA310,$CT$12:$CU$326,2,0)</f>
        <v>#N/A</v>
      </c>
      <c r="DC310" s="11" t="e">
        <f aca="false">VLOOKUP(DA310,$CT$12:$CV$326,3,0)</f>
        <v>#N/A</v>
      </c>
      <c r="DD310" s="11"/>
      <c r="DE310" s="100" t="n">
        <v>250</v>
      </c>
      <c r="DF310" s="11"/>
      <c r="DG310" s="11"/>
      <c r="DH310" s="11"/>
      <c r="DI310" s="11" t="s">
        <v>965</v>
      </c>
      <c r="DJ310" s="11" t="n">
        <f aca="false">E310</f>
        <v>0</v>
      </c>
      <c r="DK310" s="101" t="n">
        <f aca="false">D310</f>
        <v>314</v>
      </c>
      <c r="DL310" s="11" t="n">
        <f aca="false">DK310*DJ310</f>
        <v>0</v>
      </c>
      <c r="DM310" s="11"/>
      <c r="DN310" s="11" t="n">
        <v>363</v>
      </c>
      <c r="DO310" s="11"/>
      <c r="DP310" s="11"/>
      <c r="DQ310" s="11"/>
      <c r="DR310" s="11"/>
      <c r="DS310" s="11"/>
      <c r="DT310" s="11"/>
      <c r="DU310" s="15"/>
      <c r="DV310" s="15"/>
      <c r="DW310" s="15"/>
      <c r="DX310" s="32"/>
      <c r="DY310" s="32"/>
      <c r="DZ310" s="32"/>
      <c r="EA310" s="32"/>
      <c r="EB310" s="102"/>
      <c r="EC310" s="102"/>
      <c r="ED310" s="102"/>
      <c r="EE310" s="102"/>
      <c r="EF310" s="102"/>
      <c r="EK310" s="102"/>
      <c r="EL310" s="102"/>
      <c r="EM310" s="102"/>
      <c r="GM310" s="103"/>
      <c r="GO310" s="104" t="n">
        <f aca="false">C310+2</f>
        <v>17.7</v>
      </c>
      <c r="GP310" s="105" t="n">
        <f aca="false">GO310*20</f>
        <v>354</v>
      </c>
      <c r="GQ310" s="90"/>
      <c r="GR310" s="90"/>
      <c r="GS310" s="90"/>
      <c r="GT310" s="90"/>
      <c r="GU310" s="90"/>
      <c r="GV310" s="90"/>
      <c r="GW310" s="90"/>
      <c r="GX310" s="90"/>
      <c r="GY310" s="90"/>
      <c r="GZ310" s="90"/>
      <c r="AMI310" s="0"/>
      <c r="AMJ310" s="0"/>
    </row>
    <row r="311" customFormat="false" ht="15" hidden="false" customHeight="true" outlineLevel="0" collapsed="false">
      <c r="A311" s="118" t="s">
        <v>966</v>
      </c>
      <c r="B311" s="112" t="n">
        <v>1</v>
      </c>
      <c r="C311" s="93" t="n">
        <v>15.7</v>
      </c>
      <c r="D311" s="116" t="n">
        <f aca="false">C311*20</f>
        <v>314</v>
      </c>
      <c r="E311" s="94"/>
      <c r="F311" s="95" t="n">
        <f aca="false">E311*D311</f>
        <v>0</v>
      </c>
      <c r="G311" s="114" t="s">
        <v>967</v>
      </c>
      <c r="H311" s="64"/>
      <c r="I311" s="65" t="s">
        <v>28</v>
      </c>
      <c r="J311" s="67"/>
      <c r="K311" s="67"/>
      <c r="L311" s="97"/>
      <c r="M311" s="68"/>
      <c r="N311" s="67"/>
      <c r="O311" s="72"/>
      <c r="P311" s="72"/>
      <c r="Q311" s="68"/>
      <c r="R311" s="72"/>
      <c r="S311" s="72"/>
      <c r="T311" s="72"/>
      <c r="U311" s="72"/>
      <c r="V311" s="72"/>
      <c r="W311" s="72"/>
      <c r="X311" s="72"/>
      <c r="Y311" s="72"/>
      <c r="Z311" s="72"/>
      <c r="AA311" s="72"/>
      <c r="AB311" s="72"/>
      <c r="AC311" s="72"/>
      <c r="AD311" s="72"/>
      <c r="AE311" s="72"/>
      <c r="AF311" s="72"/>
      <c r="AG311" s="72"/>
      <c r="AH311" s="72"/>
      <c r="AI311" s="72"/>
      <c r="AJ311" s="72"/>
      <c r="AK311" s="72"/>
      <c r="AL311" s="72"/>
      <c r="AM311" s="72"/>
      <c r="AN311" s="72"/>
      <c r="AO311" s="72"/>
      <c r="AP311" s="72"/>
      <c r="AQ311" s="72"/>
      <c r="AR311" s="72"/>
      <c r="AS311" s="67"/>
      <c r="AT311" s="67"/>
      <c r="AU311" s="67"/>
      <c r="AV311" s="67"/>
      <c r="AW311" s="67"/>
      <c r="AX311" s="67"/>
      <c r="AY311" s="67"/>
      <c r="AZ311" s="66"/>
      <c r="BA311" s="66"/>
      <c r="BB311" s="66"/>
      <c r="BC311" s="66"/>
      <c r="BD311" s="66"/>
      <c r="BE311" s="68"/>
      <c r="BF311" s="68"/>
      <c r="BG311" s="68"/>
      <c r="BH311" s="68"/>
      <c r="BI311" s="68"/>
      <c r="BJ311" s="68"/>
      <c r="BK311" s="68"/>
      <c r="BL311" s="68"/>
      <c r="BM311" s="68"/>
      <c r="BN311" s="68"/>
      <c r="BO311" s="68"/>
      <c r="BP311" s="68"/>
      <c r="BQ311" s="68"/>
      <c r="BR311" s="68"/>
      <c r="BS311" s="68"/>
      <c r="BT311" s="68"/>
      <c r="BU311" s="68"/>
      <c r="BV311" s="68"/>
      <c r="BW311" s="68"/>
      <c r="BX311" s="68"/>
      <c r="BY311" s="68"/>
      <c r="BZ311" s="68"/>
      <c r="CA311" s="68"/>
      <c r="CB311" s="68"/>
      <c r="CC311" s="68"/>
      <c r="CD311" s="68"/>
      <c r="CE311" s="68"/>
      <c r="CF311" s="68"/>
      <c r="CG311" s="68"/>
      <c r="CH311" s="68"/>
      <c r="CI311" s="68"/>
      <c r="CJ311" s="68"/>
      <c r="CK311" s="68"/>
      <c r="CL311" s="68"/>
      <c r="CM311" s="68"/>
      <c r="CN311" s="68"/>
      <c r="CO311" s="68"/>
      <c r="CP311" s="68"/>
      <c r="CQ311" s="66"/>
      <c r="CR311" s="66"/>
      <c r="CS311" s="66"/>
      <c r="CT311" s="68"/>
      <c r="CV311" s="11"/>
      <c r="CW311" s="15"/>
      <c r="CX311" s="11"/>
      <c r="CY311" s="11"/>
      <c r="CZ311" s="11"/>
      <c r="DA311" s="99" t="s">
        <v>966</v>
      </c>
      <c r="DB311" s="11" t="e">
        <f aca="false">VLOOKUP(DA311,$CT$12:$CU$326,2,0)</f>
        <v>#N/A</v>
      </c>
      <c r="DC311" s="11" t="e">
        <f aca="false">VLOOKUP(DA311,$CT$12:$CV$326,3,0)</f>
        <v>#N/A</v>
      </c>
      <c r="DD311" s="11"/>
      <c r="DE311" s="100" t="n">
        <v>250</v>
      </c>
      <c r="DF311" s="11"/>
      <c r="DG311" s="11"/>
      <c r="DH311" s="11"/>
      <c r="DI311" s="11" t="s">
        <v>968</v>
      </c>
      <c r="DJ311" s="11" t="n">
        <f aca="false">E311</f>
        <v>0</v>
      </c>
      <c r="DK311" s="101" t="n">
        <f aca="false">D311</f>
        <v>314</v>
      </c>
      <c r="DL311" s="11" t="n">
        <f aca="false">DK311*DJ311</f>
        <v>0</v>
      </c>
      <c r="DM311" s="11"/>
      <c r="DN311" s="11" t="n">
        <v>364</v>
      </c>
      <c r="DO311" s="11"/>
      <c r="DP311" s="11"/>
      <c r="DQ311" s="11"/>
      <c r="DR311" s="11"/>
      <c r="DS311" s="11"/>
      <c r="DT311" s="11"/>
      <c r="DU311" s="15"/>
      <c r="DV311" s="15"/>
      <c r="DW311" s="15"/>
      <c r="DX311" s="32"/>
      <c r="DY311" s="32"/>
      <c r="DZ311" s="32"/>
      <c r="EA311" s="32"/>
      <c r="EB311" s="102"/>
      <c r="EC311" s="102"/>
      <c r="ED311" s="102"/>
      <c r="EE311" s="102"/>
      <c r="EF311" s="102"/>
      <c r="EG311" s="88"/>
      <c r="EH311" s="88"/>
      <c r="EI311" s="88"/>
      <c r="EJ311" s="88"/>
      <c r="EK311" s="102"/>
      <c r="EL311" s="102"/>
      <c r="EM311" s="102"/>
      <c r="EN311" s="88"/>
      <c r="EO311" s="88"/>
      <c r="EP311" s="88"/>
      <c r="EQ311" s="88"/>
      <c r="ER311" s="88"/>
      <c r="ES311" s="88"/>
      <c r="ET311" s="88"/>
      <c r="EU311" s="88"/>
      <c r="EV311" s="88"/>
      <c r="EW311" s="88"/>
      <c r="EX311" s="88"/>
      <c r="EY311" s="88"/>
      <c r="EZ311" s="88"/>
      <c r="FA311" s="88"/>
      <c r="FB311" s="88"/>
      <c r="FC311" s="88"/>
      <c r="FD311" s="88"/>
      <c r="FE311" s="88"/>
      <c r="FF311" s="88"/>
      <c r="FG311" s="88"/>
      <c r="FH311" s="88"/>
      <c r="FI311" s="88"/>
      <c r="FJ311" s="88"/>
      <c r="FK311" s="88"/>
      <c r="FL311" s="88"/>
      <c r="FM311" s="88"/>
      <c r="FN311" s="88"/>
      <c r="FO311" s="88"/>
      <c r="FP311" s="88"/>
      <c r="FQ311" s="88"/>
      <c r="FR311" s="88"/>
      <c r="FS311" s="88"/>
      <c r="FT311" s="88"/>
      <c r="FU311" s="88"/>
      <c r="FV311" s="88"/>
      <c r="FW311" s="88"/>
      <c r="FX311" s="88"/>
      <c r="FY311" s="88"/>
      <c r="FZ311" s="88"/>
      <c r="GA311" s="88"/>
      <c r="GB311" s="88"/>
      <c r="GC311" s="88"/>
      <c r="GD311" s="88"/>
      <c r="GE311" s="88"/>
      <c r="GF311" s="88"/>
      <c r="GG311" s="88"/>
      <c r="GH311" s="88"/>
      <c r="GI311" s="88"/>
      <c r="GJ311" s="88"/>
      <c r="GK311" s="88"/>
      <c r="GL311" s="88"/>
      <c r="GM311" s="103"/>
      <c r="GN311" s="88"/>
      <c r="GO311" s="104" t="n">
        <f aca="false">C311+2</f>
        <v>17.7</v>
      </c>
      <c r="GP311" s="105" t="n">
        <f aca="false">GO311*20</f>
        <v>354</v>
      </c>
      <c r="GQ311" s="90"/>
      <c r="GR311" s="90"/>
      <c r="GS311" s="90"/>
      <c r="GT311" s="90"/>
      <c r="GU311" s="90"/>
      <c r="GV311" s="90"/>
      <c r="GW311" s="90"/>
      <c r="GX311" s="90"/>
      <c r="GY311" s="90"/>
      <c r="GZ311" s="90"/>
      <c r="HA311" s="88"/>
      <c r="HB311" s="88"/>
      <c r="HC311" s="88"/>
      <c r="HD311" s="88"/>
      <c r="HE311" s="88"/>
    </row>
    <row r="312" customFormat="false" ht="15" hidden="false" customHeight="true" outlineLevel="0" collapsed="false">
      <c r="A312" s="118" t="s">
        <v>969</v>
      </c>
      <c r="B312" s="112" t="n">
        <v>1</v>
      </c>
      <c r="C312" s="93" t="n">
        <v>15.7</v>
      </c>
      <c r="D312" s="116" t="n">
        <f aca="false">C312*20</f>
        <v>314</v>
      </c>
      <c r="E312" s="94"/>
      <c r="F312" s="95" t="n">
        <f aca="false">E312*D312</f>
        <v>0</v>
      </c>
      <c r="G312" s="143" t="s">
        <v>970</v>
      </c>
      <c r="H312" s="64"/>
      <c r="I312" s="65" t="s">
        <v>28</v>
      </c>
      <c r="J312" s="67"/>
      <c r="K312" s="67"/>
      <c r="L312" s="97"/>
      <c r="M312" s="68"/>
      <c r="N312" s="67"/>
      <c r="O312" s="72"/>
      <c r="P312" s="72"/>
      <c r="Q312" s="68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72"/>
      <c r="AN312" s="72"/>
      <c r="AO312" s="72"/>
      <c r="AP312" s="72"/>
      <c r="AQ312" s="72"/>
      <c r="AR312" s="72"/>
      <c r="AS312" s="67"/>
      <c r="AT312" s="67"/>
      <c r="AU312" s="67"/>
      <c r="AV312" s="67"/>
      <c r="AW312" s="67"/>
      <c r="AX312" s="67"/>
      <c r="AY312" s="67"/>
      <c r="AZ312" s="66"/>
      <c r="BA312" s="66"/>
      <c r="BB312" s="66"/>
      <c r="BC312" s="66"/>
      <c r="BD312" s="66"/>
      <c r="BE312" s="68"/>
      <c r="BF312" s="68"/>
      <c r="BG312" s="68"/>
      <c r="BH312" s="68"/>
      <c r="BI312" s="68"/>
      <c r="BJ312" s="68"/>
      <c r="BK312" s="68"/>
      <c r="BL312" s="68"/>
      <c r="BM312" s="68"/>
      <c r="BN312" s="68"/>
      <c r="BO312" s="68"/>
      <c r="BP312" s="68"/>
      <c r="BQ312" s="68"/>
      <c r="BR312" s="68"/>
      <c r="BS312" s="68"/>
      <c r="BT312" s="68"/>
      <c r="BU312" s="68"/>
      <c r="BV312" s="68"/>
      <c r="BW312" s="68"/>
      <c r="BX312" s="68"/>
      <c r="BY312" s="68"/>
      <c r="BZ312" s="68"/>
      <c r="CA312" s="68"/>
      <c r="CB312" s="68"/>
      <c r="CC312" s="68"/>
      <c r="CD312" s="68"/>
      <c r="CE312" s="68"/>
      <c r="CF312" s="68"/>
      <c r="CG312" s="68"/>
      <c r="CH312" s="68"/>
      <c r="CI312" s="68"/>
      <c r="CJ312" s="68"/>
      <c r="CK312" s="68"/>
      <c r="CL312" s="68"/>
      <c r="CM312" s="68"/>
      <c r="CN312" s="68"/>
      <c r="CO312" s="68"/>
      <c r="CP312" s="68"/>
      <c r="CQ312" s="66"/>
      <c r="CR312" s="66"/>
      <c r="CS312" s="66"/>
      <c r="CT312" s="68"/>
      <c r="CV312" s="11"/>
      <c r="CW312" s="15"/>
      <c r="CX312" s="11"/>
      <c r="CY312" s="11"/>
      <c r="CZ312" s="11"/>
      <c r="DA312" s="99" t="s">
        <v>969</v>
      </c>
      <c r="DB312" s="11" t="e">
        <f aca="false">VLOOKUP(DA312,$CT$12:$CU$326,2,0)</f>
        <v>#N/A</v>
      </c>
      <c r="DC312" s="11" t="e">
        <f aca="false">VLOOKUP(DA312,$CT$12:$CV$326,3,0)</f>
        <v>#N/A</v>
      </c>
      <c r="DD312" s="11"/>
      <c r="DE312" s="100" t="n">
        <v>250</v>
      </c>
      <c r="DF312" s="11"/>
      <c r="DG312" s="11"/>
      <c r="DH312" s="11"/>
      <c r="DI312" s="11" t="s">
        <v>971</v>
      </c>
      <c r="DJ312" s="11" t="n">
        <f aca="false">E312</f>
        <v>0</v>
      </c>
      <c r="DK312" s="101" t="n">
        <f aca="false">D312</f>
        <v>314</v>
      </c>
      <c r="DL312" s="11" t="n">
        <f aca="false">DK312*DJ312</f>
        <v>0</v>
      </c>
      <c r="DM312" s="11"/>
      <c r="DN312" s="11" t="n">
        <v>365</v>
      </c>
      <c r="DO312" s="11"/>
      <c r="DP312" s="11"/>
      <c r="DQ312" s="11"/>
      <c r="DR312" s="11"/>
      <c r="DS312" s="11"/>
      <c r="DT312" s="11"/>
      <c r="DU312" s="15"/>
      <c r="DV312" s="15"/>
      <c r="DW312" s="15"/>
      <c r="DX312" s="32"/>
      <c r="DY312" s="32"/>
      <c r="DZ312" s="32"/>
      <c r="EA312" s="32"/>
      <c r="EB312" s="102"/>
      <c r="EC312" s="102"/>
      <c r="ED312" s="102"/>
      <c r="EE312" s="102"/>
      <c r="EF312" s="102"/>
      <c r="EG312" s="88"/>
      <c r="EH312" s="88"/>
      <c r="EI312" s="88"/>
      <c r="EJ312" s="88"/>
      <c r="EK312" s="102"/>
      <c r="EL312" s="102"/>
      <c r="EM312" s="102"/>
      <c r="EN312" s="88"/>
      <c r="EO312" s="88"/>
      <c r="EP312" s="88"/>
      <c r="EQ312" s="88"/>
      <c r="ER312" s="88"/>
      <c r="ES312" s="88"/>
      <c r="ET312" s="88"/>
      <c r="EU312" s="88"/>
      <c r="EV312" s="88"/>
      <c r="EW312" s="88"/>
      <c r="EX312" s="88"/>
      <c r="EY312" s="88"/>
      <c r="EZ312" s="88"/>
      <c r="FA312" s="88"/>
      <c r="FB312" s="88"/>
      <c r="FC312" s="88"/>
      <c r="FD312" s="88"/>
      <c r="FE312" s="88"/>
      <c r="FF312" s="88"/>
      <c r="FG312" s="88"/>
      <c r="FH312" s="88"/>
      <c r="FI312" s="88"/>
      <c r="FJ312" s="88"/>
      <c r="FK312" s="88"/>
      <c r="FL312" s="88"/>
      <c r="FM312" s="88"/>
      <c r="FN312" s="88"/>
      <c r="FO312" s="88"/>
      <c r="FP312" s="88"/>
      <c r="FQ312" s="88"/>
      <c r="FR312" s="88"/>
      <c r="FS312" s="88"/>
      <c r="FT312" s="88"/>
      <c r="FU312" s="88"/>
      <c r="FV312" s="88"/>
      <c r="FW312" s="88"/>
      <c r="FX312" s="88"/>
      <c r="FY312" s="88"/>
      <c r="FZ312" s="88"/>
      <c r="GA312" s="88"/>
      <c r="GB312" s="88"/>
      <c r="GC312" s="88"/>
      <c r="GD312" s="88"/>
      <c r="GE312" s="88"/>
      <c r="GF312" s="88"/>
      <c r="GG312" s="88"/>
      <c r="GH312" s="88"/>
      <c r="GI312" s="88"/>
      <c r="GJ312" s="88"/>
      <c r="GK312" s="88"/>
      <c r="GL312" s="88"/>
      <c r="GM312" s="103"/>
      <c r="GN312" s="88"/>
      <c r="GO312" s="104" t="n">
        <f aca="false">C312+2</f>
        <v>17.7</v>
      </c>
      <c r="GP312" s="105" t="n">
        <f aca="false">GO312*20</f>
        <v>354</v>
      </c>
      <c r="GQ312" s="90"/>
      <c r="GR312" s="90"/>
      <c r="GS312" s="90"/>
      <c r="GT312" s="90"/>
      <c r="GU312" s="90"/>
      <c r="GV312" s="90"/>
      <c r="GW312" s="90"/>
      <c r="GX312" s="90"/>
      <c r="GY312" s="90"/>
      <c r="GZ312" s="90"/>
      <c r="HA312" s="88"/>
      <c r="HB312" s="88"/>
      <c r="HC312" s="88"/>
      <c r="HD312" s="88"/>
      <c r="HE312" s="88"/>
    </row>
    <row r="313" customFormat="false" ht="15" hidden="false" customHeight="true" outlineLevel="0" collapsed="false">
      <c r="A313" s="91" t="s">
        <v>972</v>
      </c>
      <c r="B313" s="112" t="n">
        <v>1</v>
      </c>
      <c r="C313" s="93" t="n">
        <v>15.7</v>
      </c>
      <c r="D313" s="116" t="n">
        <f aca="false">C313*20</f>
        <v>314</v>
      </c>
      <c r="E313" s="94"/>
      <c r="F313" s="95" t="n">
        <f aca="false">E313*D313</f>
        <v>0</v>
      </c>
      <c r="G313" s="96" t="s">
        <v>973</v>
      </c>
      <c r="H313" s="64"/>
      <c r="I313" s="65" t="s">
        <v>28</v>
      </c>
      <c r="J313" s="67"/>
      <c r="K313" s="67"/>
      <c r="L313" s="97"/>
      <c r="M313" s="68"/>
      <c r="N313" s="67"/>
      <c r="O313" s="72"/>
      <c r="P313" s="72"/>
      <c r="Q313" s="68"/>
      <c r="R313" s="72"/>
      <c r="S313" s="72"/>
      <c r="T313" s="72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  <c r="AH313" s="72"/>
      <c r="AI313" s="72"/>
      <c r="AJ313" s="72"/>
      <c r="AK313" s="72"/>
      <c r="AL313" s="72"/>
      <c r="AM313" s="72"/>
      <c r="AN313" s="72"/>
      <c r="AO313" s="72"/>
      <c r="AP313" s="72"/>
      <c r="AQ313" s="72"/>
      <c r="AR313" s="72"/>
      <c r="AS313" s="67"/>
      <c r="AT313" s="67"/>
      <c r="AU313" s="67"/>
      <c r="AV313" s="67"/>
      <c r="AW313" s="67"/>
      <c r="AX313" s="67"/>
      <c r="AY313" s="67"/>
      <c r="AZ313" s="66"/>
      <c r="BA313" s="66"/>
      <c r="BB313" s="66"/>
      <c r="BC313" s="66"/>
      <c r="BD313" s="66"/>
      <c r="BE313" s="68"/>
      <c r="BF313" s="68"/>
      <c r="BG313" s="68"/>
      <c r="BH313" s="68"/>
      <c r="BI313" s="68"/>
      <c r="BJ313" s="68"/>
      <c r="BK313" s="68"/>
      <c r="BL313" s="68"/>
      <c r="BM313" s="68"/>
      <c r="BN313" s="68"/>
      <c r="BO313" s="68"/>
      <c r="BP313" s="68"/>
      <c r="BQ313" s="68"/>
      <c r="BR313" s="68"/>
      <c r="BS313" s="68"/>
      <c r="BT313" s="68"/>
      <c r="BU313" s="68"/>
      <c r="BV313" s="68"/>
      <c r="BW313" s="68"/>
      <c r="BX313" s="68"/>
      <c r="BY313" s="68"/>
      <c r="BZ313" s="68"/>
      <c r="CA313" s="68"/>
      <c r="CB313" s="68"/>
      <c r="CC313" s="68"/>
      <c r="CD313" s="68"/>
      <c r="CE313" s="68"/>
      <c r="CF313" s="68"/>
      <c r="CG313" s="68"/>
      <c r="CH313" s="68"/>
      <c r="CI313" s="68"/>
      <c r="CJ313" s="68"/>
      <c r="CK313" s="68"/>
      <c r="CL313" s="68"/>
      <c r="CM313" s="68"/>
      <c r="CN313" s="68"/>
      <c r="CO313" s="68"/>
      <c r="CP313" s="68"/>
      <c r="CQ313" s="66"/>
      <c r="CR313" s="66"/>
      <c r="CS313" s="66"/>
      <c r="CT313" s="68"/>
      <c r="CV313" s="11"/>
      <c r="CW313" s="15"/>
      <c r="CX313" s="11"/>
      <c r="CY313" s="11"/>
      <c r="CZ313" s="11"/>
      <c r="DA313" s="99" t="s">
        <v>972</v>
      </c>
      <c r="DB313" s="11" t="e">
        <f aca="false">VLOOKUP(DA313,$CT$12:$CU$326,2,0)</f>
        <v>#N/A</v>
      </c>
      <c r="DC313" s="11" t="e">
        <f aca="false">VLOOKUP(DA313,$CT$12:$CV$326,3,0)</f>
        <v>#N/A</v>
      </c>
      <c r="DD313" s="11"/>
      <c r="DE313" s="100" t="n">
        <v>250</v>
      </c>
      <c r="DF313" s="11"/>
      <c r="DG313" s="11"/>
      <c r="DH313" s="11"/>
      <c r="DI313" s="11" t="s">
        <v>974</v>
      </c>
      <c r="DJ313" s="11" t="n">
        <f aca="false">E313</f>
        <v>0</v>
      </c>
      <c r="DK313" s="101" t="n">
        <f aca="false">D313</f>
        <v>314</v>
      </c>
      <c r="DL313" s="11" t="n">
        <f aca="false">DK313*DJ313</f>
        <v>0</v>
      </c>
      <c r="DM313" s="11"/>
      <c r="DN313" s="11" t="n">
        <v>366</v>
      </c>
      <c r="DO313" s="11"/>
      <c r="DP313" s="99"/>
      <c r="DQ313" s="98"/>
      <c r="DR313" s="98"/>
      <c r="DS313" s="11"/>
      <c r="DT313" s="11"/>
      <c r="DU313" s="15"/>
      <c r="DV313" s="15"/>
      <c r="DW313" s="15"/>
      <c r="DX313" s="32"/>
      <c r="DY313" s="32"/>
      <c r="DZ313" s="32"/>
      <c r="EA313" s="32"/>
      <c r="EB313" s="102"/>
      <c r="EC313" s="102"/>
      <c r="ED313" s="102"/>
      <c r="EE313" s="102"/>
      <c r="EF313" s="102"/>
      <c r="EG313" s="88"/>
      <c r="EH313" s="88"/>
      <c r="EI313" s="88"/>
      <c r="EJ313" s="88"/>
      <c r="EK313" s="102"/>
      <c r="EL313" s="102"/>
      <c r="EM313" s="102"/>
      <c r="EN313" s="88"/>
      <c r="EO313" s="88"/>
      <c r="EP313" s="88"/>
      <c r="EQ313" s="88"/>
      <c r="ER313" s="88"/>
      <c r="ES313" s="88"/>
      <c r="ET313" s="88"/>
      <c r="EU313" s="88"/>
      <c r="EV313" s="88"/>
      <c r="EW313" s="88"/>
      <c r="EX313" s="88"/>
      <c r="EY313" s="88"/>
      <c r="EZ313" s="88"/>
      <c r="FA313" s="88"/>
      <c r="FB313" s="88"/>
      <c r="FC313" s="88"/>
      <c r="FD313" s="88"/>
      <c r="FE313" s="88"/>
      <c r="FF313" s="88"/>
      <c r="FG313" s="88"/>
      <c r="FH313" s="88"/>
      <c r="FI313" s="88"/>
      <c r="FJ313" s="88"/>
      <c r="FK313" s="88"/>
      <c r="FL313" s="88"/>
      <c r="FM313" s="88"/>
      <c r="FN313" s="88"/>
      <c r="FO313" s="88"/>
      <c r="FP313" s="88"/>
      <c r="FQ313" s="88"/>
      <c r="FR313" s="88"/>
      <c r="FS313" s="88"/>
      <c r="FT313" s="88"/>
      <c r="FU313" s="88"/>
      <c r="FV313" s="88"/>
      <c r="FW313" s="88"/>
      <c r="FX313" s="88"/>
      <c r="FY313" s="88"/>
      <c r="FZ313" s="88"/>
      <c r="GA313" s="88"/>
      <c r="GB313" s="88"/>
      <c r="GC313" s="88"/>
      <c r="GD313" s="88"/>
      <c r="GE313" s="88"/>
      <c r="GF313" s="88"/>
      <c r="GG313" s="88"/>
      <c r="GH313" s="88"/>
      <c r="GI313" s="88"/>
      <c r="GJ313" s="88"/>
      <c r="GK313" s="88"/>
      <c r="GL313" s="88"/>
      <c r="GM313" s="103"/>
      <c r="GN313" s="88"/>
      <c r="GO313" s="104" t="n">
        <f aca="false">C313+2</f>
        <v>17.7</v>
      </c>
      <c r="GP313" s="105" t="n">
        <f aca="false">GO313*20</f>
        <v>354</v>
      </c>
      <c r="GQ313" s="90"/>
      <c r="GR313" s="90"/>
      <c r="GS313" s="90"/>
      <c r="GT313" s="90"/>
      <c r="GU313" s="90"/>
      <c r="GV313" s="90"/>
      <c r="GW313" s="90"/>
      <c r="GX313" s="90"/>
      <c r="GY313" s="90"/>
      <c r="GZ313" s="90"/>
      <c r="HA313" s="88"/>
      <c r="HB313" s="88"/>
      <c r="HC313" s="88"/>
      <c r="HD313" s="88"/>
      <c r="HE313" s="88"/>
    </row>
    <row r="314" customFormat="false" ht="15" hidden="false" customHeight="true" outlineLevel="0" collapsed="false">
      <c r="A314" s="118" t="s">
        <v>975</v>
      </c>
      <c r="B314" s="112" t="n">
        <v>1</v>
      </c>
      <c r="C314" s="93" t="n">
        <v>15.7</v>
      </c>
      <c r="D314" s="116" t="n">
        <f aca="false">C314*20</f>
        <v>314</v>
      </c>
      <c r="E314" s="94"/>
      <c r="F314" s="95" t="n">
        <f aca="false">E314*D314</f>
        <v>0</v>
      </c>
      <c r="G314" s="96" t="s">
        <v>976</v>
      </c>
      <c r="H314" s="64"/>
      <c r="I314" s="65" t="s">
        <v>28</v>
      </c>
      <c r="J314" s="67"/>
      <c r="K314" s="67"/>
      <c r="L314" s="97"/>
      <c r="M314" s="68"/>
      <c r="N314" s="67"/>
      <c r="O314" s="72"/>
      <c r="P314" s="72"/>
      <c r="Q314" s="68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72"/>
      <c r="AN314" s="72"/>
      <c r="AO314" s="72"/>
      <c r="AP314" s="72"/>
      <c r="AQ314" s="72"/>
      <c r="AR314" s="72"/>
      <c r="AS314" s="67"/>
      <c r="AT314" s="67"/>
      <c r="AU314" s="67"/>
      <c r="AV314" s="67"/>
      <c r="AW314" s="67"/>
      <c r="AX314" s="67"/>
      <c r="AY314" s="67"/>
      <c r="AZ314" s="66"/>
      <c r="BA314" s="66"/>
      <c r="BB314" s="66"/>
      <c r="BC314" s="66"/>
      <c r="BD314" s="66"/>
      <c r="BE314" s="68"/>
      <c r="BF314" s="68"/>
      <c r="BG314" s="68"/>
      <c r="BH314" s="68"/>
      <c r="BI314" s="68"/>
      <c r="BJ314" s="68"/>
      <c r="BK314" s="68"/>
      <c r="BL314" s="68"/>
      <c r="BM314" s="68"/>
      <c r="BN314" s="68"/>
      <c r="BO314" s="68"/>
      <c r="BP314" s="68"/>
      <c r="BQ314" s="68"/>
      <c r="BR314" s="68"/>
      <c r="BS314" s="68"/>
      <c r="BT314" s="68"/>
      <c r="BU314" s="68"/>
      <c r="BV314" s="68"/>
      <c r="BW314" s="68"/>
      <c r="BX314" s="68"/>
      <c r="BY314" s="68"/>
      <c r="BZ314" s="68"/>
      <c r="CA314" s="68"/>
      <c r="CB314" s="68"/>
      <c r="CC314" s="68"/>
      <c r="CD314" s="68"/>
      <c r="CE314" s="68"/>
      <c r="CF314" s="68"/>
      <c r="CG314" s="68"/>
      <c r="CH314" s="68"/>
      <c r="CI314" s="68"/>
      <c r="CJ314" s="68"/>
      <c r="CK314" s="68"/>
      <c r="CL314" s="68"/>
      <c r="CM314" s="68"/>
      <c r="CN314" s="68"/>
      <c r="CO314" s="68"/>
      <c r="CP314" s="68"/>
      <c r="CQ314" s="66"/>
      <c r="CR314" s="66"/>
      <c r="CS314" s="66"/>
      <c r="CT314" s="68"/>
      <c r="CV314" s="11"/>
      <c r="CW314" s="15"/>
      <c r="CX314" s="11"/>
      <c r="CY314" s="11"/>
      <c r="CZ314" s="11"/>
      <c r="DA314" s="99" t="s">
        <v>975</v>
      </c>
      <c r="DB314" s="11" t="e">
        <f aca="false">VLOOKUP(DA314,$CT$12:$CU$326,2,0)</f>
        <v>#N/A</v>
      </c>
      <c r="DC314" s="11" t="e">
        <f aca="false">VLOOKUP(DA314,$CT$12:$CV$326,3,0)</f>
        <v>#N/A</v>
      </c>
      <c r="DD314" s="11"/>
      <c r="DE314" s="100" t="n">
        <v>250</v>
      </c>
      <c r="DF314" s="11" t="n">
        <v>9253695</v>
      </c>
      <c r="DG314" s="11" t="n">
        <v>11126</v>
      </c>
      <c r="DH314" s="11"/>
      <c r="DI314" s="11" t="s">
        <v>977</v>
      </c>
      <c r="DJ314" s="11" t="n">
        <f aca="false">E314</f>
        <v>0</v>
      </c>
      <c r="DK314" s="101" t="n">
        <f aca="false">D314</f>
        <v>314</v>
      </c>
      <c r="DL314" s="11" t="n">
        <f aca="false">DK314*DJ314</f>
        <v>0</v>
      </c>
      <c r="DM314" s="11"/>
      <c r="DN314" s="11" t="n">
        <v>367</v>
      </c>
      <c r="DO314" s="11"/>
      <c r="DP314" s="11"/>
      <c r="DQ314" s="11"/>
      <c r="DR314" s="11"/>
      <c r="DS314" s="11"/>
      <c r="DT314" s="11"/>
      <c r="DU314" s="15"/>
      <c r="DV314" s="15"/>
      <c r="DW314" s="15"/>
      <c r="DX314" s="32"/>
      <c r="DY314" s="32"/>
      <c r="DZ314" s="32"/>
      <c r="EA314" s="32"/>
      <c r="EB314" s="102"/>
      <c r="EC314" s="102"/>
      <c r="ED314" s="102"/>
      <c r="EE314" s="102"/>
      <c r="EF314" s="102"/>
      <c r="EG314" s="88"/>
      <c r="EH314" s="88"/>
      <c r="EI314" s="88"/>
      <c r="EJ314" s="88"/>
      <c r="EK314" s="102"/>
      <c r="EL314" s="102"/>
      <c r="EM314" s="102"/>
      <c r="EN314" s="88"/>
      <c r="EO314" s="88"/>
      <c r="EP314" s="88"/>
      <c r="EQ314" s="88"/>
      <c r="ER314" s="88"/>
      <c r="ES314" s="88"/>
      <c r="ET314" s="88"/>
      <c r="EU314" s="88"/>
      <c r="EV314" s="88"/>
      <c r="EW314" s="88"/>
      <c r="EX314" s="88"/>
      <c r="EY314" s="88"/>
      <c r="EZ314" s="88"/>
      <c r="FA314" s="88"/>
      <c r="FB314" s="88"/>
      <c r="FC314" s="88"/>
      <c r="FD314" s="88"/>
      <c r="FE314" s="88"/>
      <c r="FF314" s="88"/>
      <c r="FG314" s="88"/>
      <c r="FH314" s="88"/>
      <c r="FI314" s="88"/>
      <c r="FJ314" s="88"/>
      <c r="FK314" s="88"/>
      <c r="FL314" s="88"/>
      <c r="FM314" s="88"/>
      <c r="FN314" s="88"/>
      <c r="FO314" s="88"/>
      <c r="FP314" s="88"/>
      <c r="FQ314" s="88"/>
      <c r="FR314" s="88"/>
      <c r="FS314" s="88"/>
      <c r="FT314" s="88"/>
      <c r="FU314" s="88"/>
      <c r="FV314" s="88"/>
      <c r="FW314" s="88"/>
      <c r="FX314" s="88"/>
      <c r="FY314" s="88"/>
      <c r="FZ314" s="88"/>
      <c r="GA314" s="88"/>
      <c r="GB314" s="88"/>
      <c r="GC314" s="88"/>
      <c r="GD314" s="88"/>
      <c r="GE314" s="88"/>
      <c r="GF314" s="88"/>
      <c r="GG314" s="88"/>
      <c r="GH314" s="88"/>
      <c r="GI314" s="88"/>
      <c r="GJ314" s="88"/>
      <c r="GK314" s="88"/>
      <c r="GL314" s="88"/>
      <c r="GM314" s="103"/>
      <c r="GN314" s="88"/>
      <c r="GO314" s="104" t="n">
        <f aca="false">C314+2</f>
        <v>17.7</v>
      </c>
      <c r="GP314" s="105" t="n">
        <f aca="false">GO314*20</f>
        <v>354</v>
      </c>
      <c r="GQ314" s="90"/>
      <c r="GR314" s="90"/>
      <c r="GS314" s="90"/>
      <c r="GT314" s="90"/>
      <c r="GU314" s="90"/>
      <c r="GV314" s="90"/>
      <c r="GW314" s="90"/>
      <c r="GX314" s="90"/>
      <c r="GY314" s="90"/>
      <c r="GZ314" s="90"/>
      <c r="HA314" s="88"/>
      <c r="HB314" s="88"/>
      <c r="HC314" s="88"/>
      <c r="HD314" s="88"/>
      <c r="HE314" s="88"/>
    </row>
    <row r="315" customFormat="false" ht="15" hidden="false" customHeight="true" outlineLevel="0" collapsed="false">
      <c r="A315" s="91" t="s">
        <v>978</v>
      </c>
      <c r="B315" s="112" t="n">
        <v>1</v>
      </c>
      <c r="C315" s="93" t="n">
        <v>15.7</v>
      </c>
      <c r="D315" s="116" t="n">
        <f aca="false">C315*20</f>
        <v>314</v>
      </c>
      <c r="E315" s="94"/>
      <c r="F315" s="95" t="n">
        <f aca="false">E315*D315</f>
        <v>0</v>
      </c>
      <c r="G315" s="96" t="s">
        <v>979</v>
      </c>
      <c r="H315" s="64"/>
      <c r="I315" s="65" t="s">
        <v>28</v>
      </c>
      <c r="J315" s="67"/>
      <c r="K315" s="67"/>
      <c r="L315" s="97"/>
      <c r="M315" s="68"/>
      <c r="N315" s="67"/>
      <c r="O315" s="72"/>
      <c r="P315" s="72"/>
      <c r="Q315" s="68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  <c r="AE315" s="72"/>
      <c r="AF315" s="72"/>
      <c r="AG315" s="72"/>
      <c r="AH315" s="72"/>
      <c r="AI315" s="72"/>
      <c r="AJ315" s="72"/>
      <c r="AK315" s="72"/>
      <c r="AL315" s="72"/>
      <c r="AM315" s="72"/>
      <c r="AN315" s="72"/>
      <c r="AO315" s="72"/>
      <c r="AP315" s="72"/>
      <c r="AQ315" s="72"/>
      <c r="AR315" s="72"/>
      <c r="AS315" s="67"/>
      <c r="AT315" s="67"/>
      <c r="AU315" s="67"/>
      <c r="AV315" s="67"/>
      <c r="AW315" s="67"/>
      <c r="AX315" s="67"/>
      <c r="AY315" s="67"/>
      <c r="AZ315" s="66"/>
      <c r="BA315" s="66"/>
      <c r="BB315" s="66"/>
      <c r="BC315" s="66"/>
      <c r="BD315" s="66"/>
      <c r="BE315" s="68"/>
      <c r="BF315" s="68"/>
      <c r="BG315" s="68"/>
      <c r="BH315" s="68"/>
      <c r="BI315" s="68"/>
      <c r="BJ315" s="68"/>
      <c r="BK315" s="68"/>
      <c r="BL315" s="68"/>
      <c r="BM315" s="68"/>
      <c r="BN315" s="68"/>
      <c r="BO315" s="68"/>
      <c r="BP315" s="68"/>
      <c r="BQ315" s="68"/>
      <c r="BR315" s="68"/>
      <c r="BS315" s="68"/>
      <c r="BT315" s="68"/>
      <c r="BU315" s="68"/>
      <c r="BV315" s="68"/>
      <c r="BW315" s="68"/>
      <c r="BX315" s="68"/>
      <c r="BY315" s="68"/>
      <c r="BZ315" s="68"/>
      <c r="CA315" s="68"/>
      <c r="CB315" s="68"/>
      <c r="CC315" s="68"/>
      <c r="CD315" s="68"/>
      <c r="CE315" s="68"/>
      <c r="CF315" s="68"/>
      <c r="CG315" s="68"/>
      <c r="CH315" s="68"/>
      <c r="CI315" s="68"/>
      <c r="CJ315" s="68"/>
      <c r="CK315" s="68"/>
      <c r="CL315" s="68"/>
      <c r="CM315" s="68"/>
      <c r="CN315" s="68"/>
      <c r="CO315" s="68"/>
      <c r="CP315" s="68"/>
      <c r="CQ315" s="66"/>
      <c r="CR315" s="66"/>
      <c r="CS315" s="66"/>
      <c r="CT315" s="68"/>
      <c r="CV315" s="11"/>
      <c r="CW315" s="15"/>
      <c r="CX315" s="11"/>
      <c r="CY315" s="11"/>
      <c r="CZ315" s="11"/>
      <c r="DA315" s="99" t="s">
        <v>978</v>
      </c>
      <c r="DB315" s="11" t="e">
        <f aca="false">VLOOKUP(DA315,$CT$12:$CU$326,2,0)</f>
        <v>#N/A</v>
      </c>
      <c r="DC315" s="11" t="e">
        <f aca="false">VLOOKUP(DA315,$CT$12:$CV$326,3,0)</f>
        <v>#N/A</v>
      </c>
      <c r="DD315" s="11"/>
      <c r="DE315" s="100" t="n">
        <v>250</v>
      </c>
      <c r="DF315" s="11" t="n">
        <v>9155006</v>
      </c>
      <c r="DG315" s="11" t="n">
        <v>11126</v>
      </c>
      <c r="DH315" s="11"/>
      <c r="DI315" s="11" t="s">
        <v>980</v>
      </c>
      <c r="DJ315" s="11" t="n">
        <f aca="false">E315</f>
        <v>0</v>
      </c>
      <c r="DK315" s="101" t="n">
        <f aca="false">D315</f>
        <v>314</v>
      </c>
      <c r="DL315" s="11" t="n">
        <f aca="false">DK315*DJ315</f>
        <v>0</v>
      </c>
      <c r="DM315" s="11"/>
      <c r="DN315" s="11" t="n">
        <v>368</v>
      </c>
      <c r="DO315" s="11"/>
      <c r="DP315" s="11"/>
      <c r="DQ315" s="11"/>
      <c r="DR315" s="11"/>
      <c r="DS315" s="11"/>
      <c r="DT315" s="11"/>
      <c r="DU315" s="15"/>
      <c r="DV315" s="15"/>
      <c r="DW315" s="15"/>
      <c r="DX315" s="32"/>
      <c r="DY315" s="32"/>
      <c r="DZ315" s="32"/>
      <c r="EA315" s="32"/>
      <c r="EB315" s="102"/>
      <c r="EC315" s="102"/>
      <c r="ED315" s="102"/>
      <c r="EE315" s="102"/>
      <c r="EF315" s="102"/>
      <c r="EG315" s="88"/>
      <c r="EH315" s="88"/>
      <c r="EI315" s="88"/>
      <c r="EJ315" s="88"/>
      <c r="EK315" s="102"/>
      <c r="EL315" s="102"/>
      <c r="EM315" s="102"/>
      <c r="EN315" s="88"/>
      <c r="EO315" s="88"/>
      <c r="EP315" s="88"/>
      <c r="EQ315" s="88"/>
      <c r="ER315" s="88"/>
      <c r="ES315" s="88"/>
      <c r="ET315" s="88"/>
      <c r="EU315" s="88"/>
      <c r="EV315" s="88"/>
      <c r="EW315" s="88"/>
      <c r="EX315" s="88"/>
      <c r="EY315" s="88"/>
      <c r="EZ315" s="88"/>
      <c r="FA315" s="88"/>
      <c r="FB315" s="88"/>
      <c r="FC315" s="88"/>
      <c r="FD315" s="88"/>
      <c r="FE315" s="88"/>
      <c r="FF315" s="88"/>
      <c r="FG315" s="88"/>
      <c r="FH315" s="88"/>
      <c r="FI315" s="88"/>
      <c r="FJ315" s="88"/>
      <c r="FK315" s="88"/>
      <c r="FL315" s="88"/>
      <c r="FM315" s="88"/>
      <c r="FN315" s="88"/>
      <c r="FO315" s="88"/>
      <c r="FP315" s="88"/>
      <c r="FQ315" s="88"/>
      <c r="FR315" s="88"/>
      <c r="FS315" s="88"/>
      <c r="FT315" s="88"/>
      <c r="FU315" s="88"/>
      <c r="FV315" s="88"/>
      <c r="FW315" s="88"/>
      <c r="FX315" s="88"/>
      <c r="FY315" s="88"/>
      <c r="FZ315" s="88"/>
      <c r="GA315" s="88"/>
      <c r="GB315" s="88"/>
      <c r="GC315" s="88"/>
      <c r="GD315" s="88"/>
      <c r="GE315" s="88"/>
      <c r="GF315" s="88"/>
      <c r="GG315" s="88"/>
      <c r="GH315" s="88"/>
      <c r="GI315" s="88"/>
      <c r="GJ315" s="88"/>
      <c r="GK315" s="88"/>
      <c r="GL315" s="88"/>
      <c r="GM315" s="103"/>
      <c r="GN315" s="88"/>
      <c r="GO315" s="104" t="n">
        <f aca="false">C315+2</f>
        <v>17.7</v>
      </c>
      <c r="GP315" s="105" t="n">
        <f aca="false">GO315*20</f>
        <v>354</v>
      </c>
      <c r="GQ315" s="90"/>
      <c r="GR315" s="90"/>
      <c r="GS315" s="90"/>
      <c r="GT315" s="90"/>
      <c r="GU315" s="90"/>
      <c r="GV315" s="90"/>
      <c r="GW315" s="90"/>
      <c r="GX315" s="90"/>
      <c r="GY315" s="90"/>
      <c r="GZ315" s="90"/>
      <c r="HA315" s="88"/>
      <c r="HB315" s="88"/>
      <c r="HC315" s="88"/>
      <c r="HD315" s="88"/>
      <c r="HE315" s="88"/>
    </row>
    <row r="316" customFormat="false" ht="15" hidden="false" customHeight="true" outlineLevel="0" collapsed="false">
      <c r="A316" s="91" t="s">
        <v>981</v>
      </c>
      <c r="B316" s="112" t="n">
        <v>1</v>
      </c>
      <c r="C316" s="93" t="n">
        <v>15.7</v>
      </c>
      <c r="D316" s="116" t="n">
        <f aca="false">C316*20</f>
        <v>314</v>
      </c>
      <c r="E316" s="94"/>
      <c r="F316" s="95" t="n">
        <f aca="false">E316*D316</f>
        <v>0</v>
      </c>
      <c r="G316" s="96" t="s">
        <v>982</v>
      </c>
      <c r="H316" s="64"/>
      <c r="I316" s="65" t="s">
        <v>28</v>
      </c>
      <c r="J316" s="67"/>
      <c r="K316" s="67"/>
      <c r="L316" s="97"/>
      <c r="M316" s="68"/>
      <c r="N316" s="67"/>
      <c r="O316" s="72"/>
      <c r="P316" s="72"/>
      <c r="Q316" s="68"/>
      <c r="R316" s="72"/>
      <c r="S316" s="72"/>
      <c r="T316" s="72"/>
      <c r="U316" s="72"/>
      <c r="V316" s="72"/>
      <c r="W316" s="72"/>
      <c r="X316" s="72"/>
      <c r="Y316" s="72"/>
      <c r="Z316" s="72"/>
      <c r="AA316" s="72"/>
      <c r="AB316" s="72"/>
      <c r="AC316" s="72"/>
      <c r="AD316" s="72"/>
      <c r="AE316" s="72"/>
      <c r="AF316" s="72"/>
      <c r="AG316" s="72"/>
      <c r="AH316" s="72"/>
      <c r="AI316" s="72"/>
      <c r="AJ316" s="72"/>
      <c r="AK316" s="72"/>
      <c r="AL316" s="72"/>
      <c r="AM316" s="72"/>
      <c r="AN316" s="72"/>
      <c r="AO316" s="72"/>
      <c r="AP316" s="72"/>
      <c r="AQ316" s="72"/>
      <c r="AR316" s="72"/>
      <c r="AS316" s="67"/>
      <c r="AT316" s="67"/>
      <c r="AU316" s="67"/>
      <c r="AV316" s="67"/>
      <c r="AW316" s="67"/>
      <c r="AX316" s="67"/>
      <c r="AY316" s="67"/>
      <c r="AZ316" s="66"/>
      <c r="BA316" s="66"/>
      <c r="BB316" s="66"/>
      <c r="BC316" s="66"/>
      <c r="BD316" s="66"/>
      <c r="BE316" s="68"/>
      <c r="BF316" s="68"/>
      <c r="BG316" s="68"/>
      <c r="BH316" s="68"/>
      <c r="BI316" s="68"/>
      <c r="BJ316" s="68"/>
      <c r="BK316" s="68"/>
      <c r="BL316" s="68"/>
      <c r="BM316" s="68"/>
      <c r="BN316" s="68"/>
      <c r="BO316" s="68"/>
      <c r="BP316" s="68"/>
      <c r="BQ316" s="68"/>
      <c r="BR316" s="68"/>
      <c r="BS316" s="68"/>
      <c r="BT316" s="68"/>
      <c r="BU316" s="68"/>
      <c r="BV316" s="68"/>
      <c r="BW316" s="68"/>
      <c r="BX316" s="68"/>
      <c r="BY316" s="68"/>
      <c r="BZ316" s="68"/>
      <c r="CA316" s="68"/>
      <c r="CB316" s="68"/>
      <c r="CC316" s="68"/>
      <c r="CD316" s="68"/>
      <c r="CE316" s="68"/>
      <c r="CF316" s="68"/>
      <c r="CG316" s="68"/>
      <c r="CH316" s="68"/>
      <c r="CI316" s="68"/>
      <c r="CJ316" s="68"/>
      <c r="CK316" s="68"/>
      <c r="CL316" s="68"/>
      <c r="CM316" s="68"/>
      <c r="CN316" s="68"/>
      <c r="CO316" s="68"/>
      <c r="CP316" s="68"/>
      <c r="CQ316" s="66"/>
      <c r="CR316" s="66"/>
      <c r="CS316" s="66"/>
      <c r="CT316" s="68"/>
      <c r="CV316" s="11"/>
      <c r="CW316" s="15"/>
      <c r="CX316" s="11"/>
      <c r="CY316" s="11"/>
      <c r="CZ316" s="11"/>
      <c r="DA316" s="99" t="s">
        <v>981</v>
      </c>
      <c r="DB316" s="11" t="e">
        <f aca="false">VLOOKUP(DA316,$CT$12:$CU$326,2,0)</f>
        <v>#N/A</v>
      </c>
      <c r="DC316" s="11" t="e">
        <f aca="false">VLOOKUP(DA316,$CT$12:$CV$326,3,0)</f>
        <v>#N/A</v>
      </c>
      <c r="DD316" s="11"/>
      <c r="DE316" s="100" t="n">
        <v>250</v>
      </c>
      <c r="DF316" s="11" t="n">
        <v>9155007</v>
      </c>
      <c r="DG316" s="11" t="n">
        <v>11126</v>
      </c>
      <c r="DH316" s="11"/>
      <c r="DI316" s="11" t="s">
        <v>983</v>
      </c>
      <c r="DJ316" s="11" t="n">
        <f aca="false">E316</f>
        <v>0</v>
      </c>
      <c r="DK316" s="101" t="n">
        <f aca="false">D316</f>
        <v>314</v>
      </c>
      <c r="DL316" s="11" t="n">
        <f aca="false">DK316*DJ316</f>
        <v>0</v>
      </c>
      <c r="DM316" s="11"/>
      <c r="DN316" s="11" t="n">
        <v>369</v>
      </c>
      <c r="DO316" s="11"/>
      <c r="DP316" s="11"/>
      <c r="DQ316" s="11"/>
      <c r="DR316" s="11"/>
      <c r="DS316" s="11"/>
      <c r="DT316" s="11"/>
      <c r="DU316" s="15"/>
      <c r="DV316" s="15"/>
      <c r="DW316" s="15"/>
      <c r="DX316" s="32"/>
      <c r="DY316" s="32"/>
      <c r="DZ316" s="32"/>
      <c r="EA316" s="32"/>
      <c r="EB316" s="102"/>
      <c r="EC316" s="102"/>
      <c r="ED316" s="102"/>
      <c r="EE316" s="102"/>
      <c r="EF316" s="102"/>
      <c r="EG316" s="88"/>
      <c r="EH316" s="88"/>
      <c r="EI316" s="88"/>
      <c r="EJ316" s="88"/>
      <c r="EK316" s="102"/>
      <c r="EL316" s="102"/>
      <c r="EM316" s="102"/>
      <c r="EN316" s="88"/>
      <c r="EO316" s="88"/>
      <c r="EP316" s="88"/>
      <c r="EQ316" s="88"/>
      <c r="ER316" s="88"/>
      <c r="ES316" s="88"/>
      <c r="ET316" s="88"/>
      <c r="EU316" s="88"/>
      <c r="EV316" s="88"/>
      <c r="EW316" s="88"/>
      <c r="EX316" s="88"/>
      <c r="EY316" s="88"/>
      <c r="EZ316" s="88"/>
      <c r="FA316" s="88"/>
      <c r="FB316" s="88"/>
      <c r="FC316" s="88"/>
      <c r="FD316" s="88"/>
      <c r="FE316" s="88"/>
      <c r="FF316" s="88"/>
      <c r="FG316" s="88"/>
      <c r="FH316" s="88"/>
      <c r="FI316" s="88"/>
      <c r="FJ316" s="88"/>
      <c r="FK316" s="88"/>
      <c r="FL316" s="88"/>
      <c r="FM316" s="88"/>
      <c r="FN316" s="88"/>
      <c r="FO316" s="88"/>
      <c r="FP316" s="88"/>
      <c r="FQ316" s="88"/>
      <c r="FR316" s="88"/>
      <c r="FS316" s="88"/>
      <c r="FT316" s="88"/>
      <c r="FU316" s="88"/>
      <c r="FV316" s="88"/>
      <c r="FW316" s="88"/>
      <c r="FX316" s="88"/>
      <c r="FY316" s="88"/>
      <c r="FZ316" s="88"/>
      <c r="GA316" s="88"/>
      <c r="GB316" s="88"/>
      <c r="GC316" s="88"/>
      <c r="GD316" s="88"/>
      <c r="GE316" s="88"/>
      <c r="GF316" s="88"/>
      <c r="GG316" s="88"/>
      <c r="GH316" s="88"/>
      <c r="GI316" s="88"/>
      <c r="GJ316" s="88"/>
      <c r="GK316" s="88"/>
      <c r="GL316" s="88"/>
      <c r="GM316" s="103"/>
      <c r="GN316" s="88"/>
      <c r="GO316" s="104" t="n">
        <f aca="false">C316+2</f>
        <v>17.7</v>
      </c>
      <c r="GP316" s="105" t="n">
        <f aca="false">GO316*20</f>
        <v>354</v>
      </c>
      <c r="GQ316" s="90"/>
      <c r="GR316" s="90"/>
      <c r="GS316" s="90"/>
      <c r="GT316" s="90"/>
      <c r="GU316" s="90"/>
      <c r="GV316" s="90"/>
      <c r="GW316" s="90"/>
      <c r="GX316" s="90"/>
      <c r="GY316" s="90"/>
      <c r="GZ316" s="90"/>
      <c r="HA316" s="88"/>
      <c r="HB316" s="88"/>
      <c r="HC316" s="88"/>
      <c r="HD316" s="88"/>
      <c r="HE316" s="88"/>
    </row>
    <row r="317" customFormat="false" ht="15" hidden="false" customHeight="false" outlineLevel="0" collapsed="false">
      <c r="A317" s="91" t="s">
        <v>984</v>
      </c>
      <c r="B317" s="112" t="n">
        <v>1</v>
      </c>
      <c r="C317" s="93" t="n">
        <v>15.7</v>
      </c>
      <c r="D317" s="116" t="n">
        <f aca="false">C317*20</f>
        <v>314</v>
      </c>
      <c r="E317" s="94"/>
      <c r="F317" s="95" t="n">
        <f aca="false">E317*D317</f>
        <v>0</v>
      </c>
      <c r="G317" s="96" t="s">
        <v>985</v>
      </c>
      <c r="H317" s="64"/>
      <c r="I317" s="65" t="s">
        <v>28</v>
      </c>
      <c r="J317" s="67"/>
      <c r="K317" s="67"/>
      <c r="L317" s="97"/>
      <c r="M317" s="68"/>
      <c r="N317" s="67"/>
      <c r="O317" s="72"/>
      <c r="P317" s="72"/>
      <c r="Q317" s="68"/>
      <c r="R317" s="72"/>
      <c r="S317" s="72"/>
      <c r="T317" s="72"/>
      <c r="U317" s="72"/>
      <c r="V317" s="72"/>
      <c r="W317" s="72"/>
      <c r="X317" s="72"/>
      <c r="Y317" s="72"/>
      <c r="Z317" s="72"/>
      <c r="AA317" s="72"/>
      <c r="AB317" s="72"/>
      <c r="AC317" s="72"/>
      <c r="AD317" s="72"/>
      <c r="AE317" s="72"/>
      <c r="AF317" s="72"/>
      <c r="AG317" s="72"/>
      <c r="AH317" s="72"/>
      <c r="AI317" s="72"/>
      <c r="AJ317" s="72"/>
      <c r="AK317" s="72"/>
      <c r="AL317" s="72"/>
      <c r="AM317" s="72"/>
      <c r="AN317" s="72"/>
      <c r="AO317" s="72"/>
      <c r="AP317" s="72"/>
      <c r="AQ317" s="72"/>
      <c r="AR317" s="72"/>
      <c r="AS317" s="67"/>
      <c r="AT317" s="67"/>
      <c r="AU317" s="67"/>
      <c r="AV317" s="67"/>
      <c r="AW317" s="67"/>
      <c r="AX317" s="67"/>
      <c r="AY317" s="67"/>
      <c r="AZ317" s="66"/>
      <c r="BA317" s="66"/>
      <c r="BB317" s="66"/>
      <c r="BC317" s="66"/>
      <c r="BD317" s="66"/>
      <c r="BE317" s="68"/>
      <c r="BF317" s="68"/>
      <c r="BG317" s="68"/>
      <c r="BH317" s="68"/>
      <c r="BI317" s="68"/>
      <c r="BJ317" s="68"/>
      <c r="BK317" s="68"/>
      <c r="BL317" s="68"/>
      <c r="BM317" s="68"/>
      <c r="BN317" s="68"/>
      <c r="BO317" s="68"/>
      <c r="BP317" s="68"/>
      <c r="BQ317" s="68"/>
      <c r="BR317" s="68"/>
      <c r="BS317" s="68"/>
      <c r="BT317" s="68"/>
      <c r="BU317" s="68"/>
      <c r="BV317" s="68"/>
      <c r="BW317" s="68"/>
      <c r="BX317" s="68"/>
      <c r="BY317" s="68"/>
      <c r="BZ317" s="68"/>
      <c r="CA317" s="68"/>
      <c r="CB317" s="68"/>
      <c r="CC317" s="68"/>
      <c r="CD317" s="68"/>
      <c r="CE317" s="68"/>
      <c r="CF317" s="68"/>
      <c r="CG317" s="68"/>
      <c r="CH317" s="68"/>
      <c r="CI317" s="68"/>
      <c r="CJ317" s="68"/>
      <c r="CK317" s="68"/>
      <c r="CL317" s="68"/>
      <c r="CM317" s="68"/>
      <c r="CN317" s="68"/>
      <c r="CO317" s="68"/>
      <c r="CP317" s="68"/>
      <c r="CQ317" s="66"/>
      <c r="CR317" s="66"/>
      <c r="CS317" s="66"/>
      <c r="CT317" s="68"/>
      <c r="CV317" s="11"/>
      <c r="CW317" s="15"/>
      <c r="CX317" s="11"/>
      <c r="CY317" s="11"/>
      <c r="CZ317" s="11"/>
      <c r="DA317" s="99" t="s">
        <v>984</v>
      </c>
      <c r="DB317" s="11" t="e">
        <f aca="false">VLOOKUP(DA317,$CT$12:$CU$326,2,0)</f>
        <v>#N/A</v>
      </c>
      <c r="DC317" s="11" t="e">
        <f aca="false">VLOOKUP(DA317,$CT$12:$CV$326,3,0)</f>
        <v>#N/A</v>
      </c>
      <c r="DD317" s="11"/>
      <c r="DE317" s="100" t="n">
        <v>250</v>
      </c>
      <c r="DF317" s="11"/>
      <c r="DG317" s="11"/>
      <c r="DH317" s="11"/>
      <c r="DI317" s="11" t="s">
        <v>986</v>
      </c>
      <c r="DJ317" s="11" t="n">
        <f aca="false">E317</f>
        <v>0</v>
      </c>
      <c r="DK317" s="101" t="n">
        <f aca="false">D317</f>
        <v>314</v>
      </c>
      <c r="DL317" s="11" t="n">
        <f aca="false">DK317*DJ317</f>
        <v>0</v>
      </c>
      <c r="DM317" s="11"/>
      <c r="DN317" s="11" t="n">
        <v>370</v>
      </c>
      <c r="DO317" s="11"/>
      <c r="DP317" s="11"/>
      <c r="DQ317" s="11"/>
      <c r="DR317" s="11"/>
      <c r="DS317" s="11"/>
      <c r="DT317" s="11"/>
      <c r="DU317" s="15"/>
      <c r="DV317" s="15"/>
      <c r="DW317" s="15"/>
      <c r="DX317" s="32"/>
      <c r="DY317" s="32"/>
      <c r="DZ317" s="32"/>
      <c r="EA317" s="32"/>
      <c r="EB317" s="102"/>
      <c r="EC317" s="102"/>
      <c r="ED317" s="102"/>
      <c r="EE317" s="102"/>
      <c r="EF317" s="102"/>
      <c r="EG317" s="88"/>
      <c r="EH317" s="88"/>
      <c r="EI317" s="88"/>
      <c r="EJ317" s="88"/>
      <c r="EK317" s="102"/>
      <c r="EL317" s="102"/>
      <c r="EM317" s="102"/>
      <c r="EN317" s="88"/>
      <c r="EO317" s="88"/>
      <c r="EP317" s="88"/>
      <c r="EQ317" s="88"/>
      <c r="ER317" s="88"/>
      <c r="ES317" s="88"/>
      <c r="ET317" s="88"/>
      <c r="EU317" s="88"/>
      <c r="EV317" s="88"/>
      <c r="EW317" s="88"/>
      <c r="EX317" s="88"/>
      <c r="EY317" s="88"/>
      <c r="EZ317" s="88"/>
      <c r="FA317" s="88"/>
      <c r="FB317" s="88"/>
      <c r="FC317" s="88"/>
      <c r="FD317" s="88"/>
      <c r="FE317" s="88"/>
      <c r="FF317" s="88"/>
      <c r="FG317" s="88"/>
      <c r="FH317" s="88"/>
      <c r="FI317" s="88"/>
      <c r="FJ317" s="88"/>
      <c r="FK317" s="88"/>
      <c r="FL317" s="88"/>
      <c r="FM317" s="88"/>
      <c r="FN317" s="88"/>
      <c r="FO317" s="88"/>
      <c r="FP317" s="88"/>
      <c r="FQ317" s="88"/>
      <c r="FR317" s="88"/>
      <c r="FS317" s="88"/>
      <c r="FT317" s="88"/>
      <c r="FU317" s="88"/>
      <c r="FV317" s="88"/>
      <c r="FW317" s="88"/>
      <c r="FX317" s="88"/>
      <c r="FY317" s="88"/>
      <c r="FZ317" s="88"/>
      <c r="GA317" s="88"/>
      <c r="GB317" s="88"/>
      <c r="GC317" s="88"/>
      <c r="GD317" s="88"/>
      <c r="GE317" s="88"/>
      <c r="GF317" s="88"/>
      <c r="GG317" s="88"/>
      <c r="GH317" s="88"/>
      <c r="GI317" s="88"/>
      <c r="GJ317" s="88"/>
      <c r="GK317" s="88"/>
      <c r="GL317" s="88"/>
      <c r="GM317" s="103"/>
      <c r="GN317" s="88"/>
      <c r="GO317" s="104" t="n">
        <f aca="false">C317+2</f>
        <v>17.7</v>
      </c>
      <c r="GP317" s="105" t="n">
        <f aca="false">GO317*20</f>
        <v>354</v>
      </c>
      <c r="GQ317" s="90"/>
      <c r="GR317" s="90"/>
      <c r="GS317" s="90"/>
      <c r="GT317" s="90"/>
      <c r="GU317" s="90"/>
      <c r="GV317" s="90"/>
      <c r="GW317" s="90"/>
      <c r="GX317" s="90"/>
      <c r="GY317" s="90"/>
      <c r="GZ317" s="90"/>
      <c r="HA317" s="88"/>
      <c r="HB317" s="88"/>
      <c r="HC317" s="88"/>
      <c r="HD317" s="88"/>
      <c r="HE317" s="88"/>
    </row>
    <row r="318" customFormat="false" ht="15" hidden="false" customHeight="true" outlineLevel="0" collapsed="false">
      <c r="A318" s="91" t="s">
        <v>987</v>
      </c>
      <c r="B318" s="112" t="n">
        <v>1</v>
      </c>
      <c r="C318" s="93" t="n">
        <v>15.7</v>
      </c>
      <c r="D318" s="116" t="n">
        <f aca="false">C318*20</f>
        <v>314</v>
      </c>
      <c r="E318" s="94"/>
      <c r="F318" s="95" t="n">
        <f aca="false">E318*D318</f>
        <v>0</v>
      </c>
      <c r="G318" s="96" t="s">
        <v>988</v>
      </c>
      <c r="H318" s="64"/>
      <c r="I318" s="65" t="s">
        <v>28</v>
      </c>
      <c r="J318" s="67"/>
      <c r="K318" s="67"/>
      <c r="L318" s="97"/>
      <c r="M318" s="68"/>
      <c r="N318" s="67"/>
      <c r="O318" s="72"/>
      <c r="P318" s="72"/>
      <c r="Q318" s="68"/>
      <c r="R318" s="72"/>
      <c r="S318" s="72"/>
      <c r="T318" s="72"/>
      <c r="U318" s="72"/>
      <c r="V318" s="72"/>
      <c r="W318" s="72"/>
      <c r="X318" s="72"/>
      <c r="Y318" s="72"/>
      <c r="Z318" s="72"/>
      <c r="AA318" s="72"/>
      <c r="AB318" s="72"/>
      <c r="AC318" s="72"/>
      <c r="AD318" s="72"/>
      <c r="AE318" s="72"/>
      <c r="AF318" s="72"/>
      <c r="AG318" s="72"/>
      <c r="AH318" s="72"/>
      <c r="AI318" s="72"/>
      <c r="AJ318" s="72"/>
      <c r="AK318" s="72"/>
      <c r="AL318" s="72"/>
      <c r="AM318" s="72"/>
      <c r="AN318" s="72"/>
      <c r="AO318" s="72"/>
      <c r="AP318" s="72"/>
      <c r="AQ318" s="72"/>
      <c r="AR318" s="72"/>
      <c r="AS318" s="67"/>
      <c r="AT318" s="67"/>
      <c r="AU318" s="67"/>
      <c r="AV318" s="67"/>
      <c r="AW318" s="67"/>
      <c r="AX318" s="67"/>
      <c r="AY318" s="67"/>
      <c r="AZ318" s="66"/>
      <c r="BA318" s="66"/>
      <c r="BB318" s="66"/>
      <c r="BC318" s="66"/>
      <c r="BD318" s="66"/>
      <c r="BE318" s="68"/>
      <c r="BF318" s="68"/>
      <c r="BG318" s="68"/>
      <c r="BH318" s="68"/>
      <c r="BI318" s="68"/>
      <c r="BJ318" s="68"/>
      <c r="BK318" s="68"/>
      <c r="BL318" s="68"/>
      <c r="BM318" s="68"/>
      <c r="BN318" s="68"/>
      <c r="BO318" s="68"/>
      <c r="BP318" s="68"/>
      <c r="BQ318" s="68"/>
      <c r="BR318" s="68"/>
      <c r="BS318" s="68"/>
      <c r="BT318" s="68"/>
      <c r="BU318" s="68"/>
      <c r="BV318" s="68"/>
      <c r="BW318" s="68"/>
      <c r="BX318" s="68"/>
      <c r="BY318" s="68"/>
      <c r="BZ318" s="68"/>
      <c r="CA318" s="68"/>
      <c r="CB318" s="68"/>
      <c r="CC318" s="68"/>
      <c r="CD318" s="68"/>
      <c r="CE318" s="68"/>
      <c r="CF318" s="68"/>
      <c r="CG318" s="68"/>
      <c r="CH318" s="68"/>
      <c r="CI318" s="68"/>
      <c r="CJ318" s="68"/>
      <c r="CK318" s="68"/>
      <c r="CL318" s="68"/>
      <c r="CM318" s="68"/>
      <c r="CN318" s="68"/>
      <c r="CO318" s="68"/>
      <c r="CP318" s="68"/>
      <c r="CQ318" s="66"/>
      <c r="CR318" s="66"/>
      <c r="CS318" s="66"/>
      <c r="CT318" s="68"/>
      <c r="CV318" s="11"/>
      <c r="CW318" s="15"/>
      <c r="CX318" s="11"/>
      <c r="CY318" s="11"/>
      <c r="CZ318" s="11"/>
      <c r="DA318" s="99" t="s">
        <v>987</v>
      </c>
      <c r="DB318" s="11" t="e">
        <f aca="false">VLOOKUP(DA318,$CT$12:$CU$326,2,0)</f>
        <v>#N/A</v>
      </c>
      <c r="DC318" s="11" t="e">
        <f aca="false">VLOOKUP(DA318,$CT$12:$CV$326,3,0)</f>
        <v>#N/A</v>
      </c>
      <c r="DD318" s="11"/>
      <c r="DE318" s="100" t="n">
        <v>250</v>
      </c>
      <c r="DF318" s="11" t="n">
        <v>9155009</v>
      </c>
      <c r="DG318" s="11" t="n">
        <v>11126</v>
      </c>
      <c r="DH318" s="11"/>
      <c r="DI318" s="11" t="s">
        <v>989</v>
      </c>
      <c r="DJ318" s="11" t="n">
        <f aca="false">E318</f>
        <v>0</v>
      </c>
      <c r="DK318" s="101" t="n">
        <f aca="false">D318</f>
        <v>314</v>
      </c>
      <c r="DL318" s="11" t="n">
        <f aca="false">DK318*DJ318</f>
        <v>0</v>
      </c>
      <c r="DM318" s="11"/>
      <c r="DN318" s="11" t="n">
        <v>371</v>
      </c>
      <c r="DO318" s="11"/>
      <c r="DP318" s="11"/>
      <c r="DQ318" s="11"/>
      <c r="DR318" s="11"/>
      <c r="DS318" s="11"/>
      <c r="DT318" s="11"/>
      <c r="DU318" s="15"/>
      <c r="DV318" s="15"/>
      <c r="DW318" s="15"/>
      <c r="DX318" s="32"/>
      <c r="DY318" s="32"/>
      <c r="DZ318" s="32"/>
      <c r="EA318" s="32"/>
      <c r="EB318" s="102"/>
      <c r="EC318" s="102"/>
      <c r="ED318" s="102"/>
      <c r="EE318" s="102"/>
      <c r="EF318" s="102"/>
      <c r="EG318" s="88"/>
      <c r="EH318" s="88"/>
      <c r="EI318" s="88"/>
      <c r="EJ318" s="88"/>
      <c r="EK318" s="102"/>
      <c r="EL318" s="102"/>
      <c r="EM318" s="102"/>
      <c r="EN318" s="88"/>
      <c r="EO318" s="88"/>
      <c r="EP318" s="88"/>
      <c r="EQ318" s="88"/>
      <c r="ER318" s="88"/>
      <c r="ES318" s="88"/>
      <c r="ET318" s="88"/>
      <c r="EU318" s="88"/>
      <c r="EV318" s="88"/>
      <c r="EW318" s="88"/>
      <c r="EX318" s="88"/>
      <c r="EY318" s="88"/>
      <c r="EZ318" s="88"/>
      <c r="FA318" s="88"/>
      <c r="FB318" s="88"/>
      <c r="FC318" s="88"/>
      <c r="FD318" s="88"/>
      <c r="FE318" s="88"/>
      <c r="FF318" s="88"/>
      <c r="FG318" s="88"/>
      <c r="FH318" s="88"/>
      <c r="FI318" s="88"/>
      <c r="FJ318" s="88"/>
      <c r="FK318" s="88"/>
      <c r="FL318" s="88"/>
      <c r="FM318" s="88"/>
      <c r="FN318" s="88"/>
      <c r="FO318" s="88"/>
      <c r="FP318" s="88"/>
      <c r="FQ318" s="88"/>
      <c r="FR318" s="88"/>
      <c r="FS318" s="88"/>
      <c r="FT318" s="88"/>
      <c r="FU318" s="88"/>
      <c r="FV318" s="88"/>
      <c r="FW318" s="88"/>
      <c r="FX318" s="88"/>
      <c r="FY318" s="88"/>
      <c r="FZ318" s="88"/>
      <c r="GA318" s="88"/>
      <c r="GB318" s="88"/>
      <c r="GC318" s="88"/>
      <c r="GD318" s="88"/>
      <c r="GE318" s="88"/>
      <c r="GF318" s="88"/>
      <c r="GG318" s="88"/>
      <c r="GH318" s="88"/>
      <c r="GI318" s="88"/>
      <c r="GJ318" s="88"/>
      <c r="GK318" s="88"/>
      <c r="GL318" s="88"/>
      <c r="GM318" s="103"/>
      <c r="GN318" s="88"/>
      <c r="GO318" s="104" t="n">
        <f aca="false">C318+2</f>
        <v>17.7</v>
      </c>
      <c r="GP318" s="105" t="n">
        <f aca="false">GO318*20</f>
        <v>354</v>
      </c>
      <c r="GQ318" s="90"/>
      <c r="GR318" s="90"/>
      <c r="GS318" s="90"/>
      <c r="GT318" s="90"/>
      <c r="GU318" s="90"/>
      <c r="GV318" s="90"/>
      <c r="GW318" s="90"/>
      <c r="GX318" s="90"/>
      <c r="GY318" s="90"/>
      <c r="GZ318" s="90"/>
      <c r="HA318" s="88"/>
      <c r="HB318" s="88"/>
      <c r="HC318" s="88"/>
      <c r="HD318" s="88"/>
      <c r="HE318" s="88"/>
    </row>
    <row r="319" customFormat="false" ht="15" hidden="false" customHeight="false" outlineLevel="0" collapsed="false">
      <c r="A319" s="91" t="s">
        <v>990</v>
      </c>
      <c r="B319" s="112" t="n">
        <v>1</v>
      </c>
      <c r="C319" s="93" t="n">
        <v>15.7</v>
      </c>
      <c r="D319" s="116" t="n">
        <f aca="false">C319*20</f>
        <v>314</v>
      </c>
      <c r="E319" s="94"/>
      <c r="F319" s="95" t="n">
        <f aca="false">E319*D319</f>
        <v>0</v>
      </c>
      <c r="G319" s="96" t="s">
        <v>991</v>
      </c>
      <c r="H319" s="64" t="s">
        <v>202</v>
      </c>
      <c r="I319" s="65" t="s">
        <v>203</v>
      </c>
      <c r="J319" s="67"/>
      <c r="K319" s="67"/>
      <c r="L319" s="97"/>
      <c r="M319" s="68"/>
      <c r="N319" s="67"/>
      <c r="O319" s="72"/>
      <c r="P319" s="72"/>
      <c r="Q319" s="68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  <c r="AC319" s="72"/>
      <c r="AD319" s="72"/>
      <c r="AE319" s="72"/>
      <c r="AF319" s="72"/>
      <c r="AG319" s="72"/>
      <c r="AH319" s="72"/>
      <c r="AI319" s="72"/>
      <c r="AJ319" s="72"/>
      <c r="AK319" s="72"/>
      <c r="AL319" s="72"/>
      <c r="AM319" s="72"/>
      <c r="AN319" s="72"/>
      <c r="AO319" s="72"/>
      <c r="AP319" s="72"/>
      <c r="AQ319" s="72"/>
      <c r="AR319" s="72"/>
      <c r="AS319" s="67"/>
      <c r="AT319" s="67"/>
      <c r="AU319" s="67"/>
      <c r="AV319" s="67"/>
      <c r="AW319" s="67"/>
      <c r="AX319" s="67"/>
      <c r="AY319" s="67"/>
      <c r="AZ319" s="66"/>
      <c r="BA319" s="66"/>
      <c r="BB319" s="66"/>
      <c r="BC319" s="66"/>
      <c r="BD319" s="66"/>
      <c r="BE319" s="68"/>
      <c r="BF319" s="68"/>
      <c r="BG319" s="68"/>
      <c r="BH319" s="68"/>
      <c r="BI319" s="68"/>
      <c r="BJ319" s="68"/>
      <c r="BK319" s="68"/>
      <c r="BL319" s="68"/>
      <c r="BM319" s="68"/>
      <c r="BN319" s="68"/>
      <c r="BO319" s="68"/>
      <c r="BP319" s="68"/>
      <c r="BQ319" s="68"/>
      <c r="BR319" s="68"/>
      <c r="BS319" s="68"/>
      <c r="BT319" s="68"/>
      <c r="BU319" s="68"/>
      <c r="BV319" s="68"/>
      <c r="BW319" s="68"/>
      <c r="BX319" s="68"/>
      <c r="BY319" s="68"/>
      <c r="BZ319" s="68"/>
      <c r="CA319" s="68"/>
      <c r="CB319" s="68"/>
      <c r="CC319" s="68"/>
      <c r="CD319" s="68"/>
      <c r="CE319" s="68"/>
      <c r="CF319" s="68"/>
      <c r="CG319" s="68"/>
      <c r="CH319" s="68"/>
      <c r="CI319" s="68"/>
      <c r="CJ319" s="68"/>
      <c r="CK319" s="68"/>
      <c r="CL319" s="68"/>
      <c r="CM319" s="68"/>
      <c r="CN319" s="68"/>
      <c r="CO319" s="68"/>
      <c r="CP319" s="68"/>
      <c r="CQ319" s="66"/>
      <c r="CR319" s="66"/>
      <c r="CS319" s="66"/>
      <c r="CT319" s="68"/>
      <c r="CV319" s="11"/>
      <c r="CW319" s="15"/>
      <c r="CX319" s="11"/>
      <c r="CY319" s="11"/>
      <c r="CZ319" s="11"/>
      <c r="DA319" s="99" t="s">
        <v>990</v>
      </c>
      <c r="DB319" s="11" t="e">
        <f aca="false">VLOOKUP(DA319,$CT$12:$CU$326,2,0)</f>
        <v>#N/A</v>
      </c>
      <c r="DC319" s="11" t="e">
        <f aca="false">VLOOKUP(DA319,$CT$12:$CV$326,3,0)</f>
        <v>#N/A</v>
      </c>
      <c r="DD319" s="11"/>
      <c r="DE319" s="100" t="n">
        <v>260</v>
      </c>
      <c r="DF319" s="11"/>
      <c r="DG319" s="11"/>
      <c r="DH319" s="11"/>
      <c r="DI319" s="11" t="s">
        <v>992</v>
      </c>
      <c r="DJ319" s="11" t="n">
        <f aca="false">E319</f>
        <v>0</v>
      </c>
      <c r="DK319" s="101" t="n">
        <f aca="false">D319</f>
        <v>314</v>
      </c>
      <c r="DL319" s="11" t="n">
        <f aca="false">DK319*DJ319</f>
        <v>0</v>
      </c>
      <c r="DM319" s="11"/>
      <c r="DN319" s="11" t="n">
        <v>373</v>
      </c>
      <c r="DO319" s="11"/>
      <c r="DP319" s="11"/>
      <c r="DQ319" s="11"/>
      <c r="DR319" s="11"/>
      <c r="DS319" s="11"/>
      <c r="DT319" s="11"/>
      <c r="DU319" s="15"/>
      <c r="DV319" s="15"/>
      <c r="DW319" s="15"/>
      <c r="DX319" s="32"/>
      <c r="DY319" s="32"/>
      <c r="DZ319" s="32"/>
      <c r="EA319" s="32"/>
      <c r="EB319" s="102"/>
      <c r="EC319" s="102"/>
      <c r="ED319" s="102"/>
      <c r="EE319" s="102"/>
      <c r="EF319" s="102"/>
      <c r="EG319" s="88"/>
      <c r="EH319" s="88"/>
      <c r="EI319" s="88"/>
      <c r="EJ319" s="88"/>
      <c r="EK319" s="102"/>
      <c r="EL319" s="102"/>
      <c r="EM319" s="102"/>
      <c r="EN319" s="88"/>
      <c r="EO319" s="88"/>
      <c r="EP319" s="88"/>
      <c r="EQ319" s="88"/>
      <c r="ER319" s="88"/>
      <c r="ES319" s="88"/>
      <c r="ET319" s="88"/>
      <c r="EU319" s="88"/>
      <c r="EV319" s="88"/>
      <c r="EW319" s="88"/>
      <c r="EX319" s="88"/>
      <c r="EY319" s="88"/>
      <c r="EZ319" s="88"/>
      <c r="FA319" s="88"/>
      <c r="FB319" s="88"/>
      <c r="FC319" s="88"/>
      <c r="FD319" s="88"/>
      <c r="FE319" s="88"/>
      <c r="FF319" s="88"/>
      <c r="FG319" s="88"/>
      <c r="FH319" s="88"/>
      <c r="FI319" s="88"/>
      <c r="FJ319" s="88"/>
      <c r="FK319" s="88"/>
      <c r="FL319" s="88"/>
      <c r="FM319" s="88"/>
      <c r="FN319" s="88"/>
      <c r="FO319" s="88"/>
      <c r="FP319" s="88"/>
      <c r="FQ319" s="88"/>
      <c r="FR319" s="88"/>
      <c r="FS319" s="88"/>
      <c r="FT319" s="88"/>
      <c r="FU319" s="88"/>
      <c r="FV319" s="88"/>
      <c r="FW319" s="88"/>
      <c r="FX319" s="88"/>
      <c r="FY319" s="88"/>
      <c r="FZ319" s="88"/>
      <c r="GA319" s="88"/>
      <c r="GB319" s="88"/>
      <c r="GC319" s="88"/>
      <c r="GD319" s="88"/>
      <c r="GE319" s="88"/>
      <c r="GF319" s="88"/>
      <c r="GG319" s="88"/>
      <c r="GH319" s="88"/>
      <c r="GI319" s="88"/>
      <c r="GJ319" s="88"/>
      <c r="GK319" s="88"/>
      <c r="GL319" s="88"/>
      <c r="GM319" s="103"/>
      <c r="GN319" s="88"/>
      <c r="GO319" s="104" t="n">
        <f aca="false">C319+2</f>
        <v>17.7</v>
      </c>
      <c r="GP319" s="105" t="n">
        <f aca="false">GO319*20</f>
        <v>354</v>
      </c>
      <c r="GQ319" s="90"/>
      <c r="GR319" s="90"/>
      <c r="GS319" s="90"/>
      <c r="GT319" s="90"/>
      <c r="GU319" s="90"/>
      <c r="GV319" s="90"/>
      <c r="GW319" s="90"/>
      <c r="GX319" s="90"/>
      <c r="GY319" s="90"/>
      <c r="GZ319" s="90"/>
      <c r="HA319" s="88"/>
      <c r="HB319" s="88"/>
      <c r="HC319" s="88"/>
      <c r="HD319" s="88"/>
      <c r="HE319" s="88"/>
    </row>
    <row r="320" customFormat="false" ht="15" hidden="false" customHeight="false" outlineLevel="0" collapsed="false">
      <c r="A320" s="91" t="s">
        <v>993</v>
      </c>
      <c r="B320" s="112" t="n">
        <v>1</v>
      </c>
      <c r="C320" s="93" t="n">
        <v>15.7</v>
      </c>
      <c r="D320" s="116" t="n">
        <f aca="false">C320*20</f>
        <v>314</v>
      </c>
      <c r="E320" s="94"/>
      <c r="F320" s="95" t="n">
        <f aca="false">E320*D320</f>
        <v>0</v>
      </c>
      <c r="G320" s="96" t="s">
        <v>994</v>
      </c>
      <c r="H320" s="64" t="s">
        <v>202</v>
      </c>
      <c r="I320" s="65" t="s">
        <v>203</v>
      </c>
      <c r="J320" s="67"/>
      <c r="K320" s="67"/>
      <c r="L320" s="97"/>
      <c r="M320" s="68"/>
      <c r="N320" s="67"/>
      <c r="O320" s="72"/>
      <c r="P320" s="72"/>
      <c r="Q320" s="68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  <c r="AC320" s="72"/>
      <c r="AD320" s="72"/>
      <c r="AE320" s="72"/>
      <c r="AF320" s="72"/>
      <c r="AG320" s="72"/>
      <c r="AH320" s="72"/>
      <c r="AI320" s="72"/>
      <c r="AJ320" s="72"/>
      <c r="AK320" s="72"/>
      <c r="AL320" s="72"/>
      <c r="AM320" s="72"/>
      <c r="AN320" s="72"/>
      <c r="AO320" s="72"/>
      <c r="AP320" s="72"/>
      <c r="AQ320" s="72"/>
      <c r="AR320" s="72"/>
      <c r="AS320" s="67"/>
      <c r="AT320" s="67"/>
      <c r="AU320" s="67"/>
      <c r="AV320" s="67"/>
      <c r="AW320" s="67"/>
      <c r="AX320" s="67"/>
      <c r="AY320" s="67"/>
      <c r="AZ320" s="66"/>
      <c r="BA320" s="66"/>
      <c r="BB320" s="66"/>
      <c r="BC320" s="66"/>
      <c r="BD320" s="66"/>
      <c r="BE320" s="68"/>
      <c r="BF320" s="68"/>
      <c r="BG320" s="68"/>
      <c r="BH320" s="68"/>
      <c r="BI320" s="68"/>
      <c r="BJ320" s="68"/>
      <c r="BK320" s="68"/>
      <c r="BL320" s="68"/>
      <c r="BM320" s="68"/>
      <c r="BN320" s="68"/>
      <c r="BO320" s="68"/>
      <c r="BP320" s="68"/>
      <c r="BQ320" s="68"/>
      <c r="BR320" s="68"/>
      <c r="BS320" s="68"/>
      <c r="BT320" s="68"/>
      <c r="BU320" s="68"/>
      <c r="BV320" s="68"/>
      <c r="BW320" s="68"/>
      <c r="BX320" s="68"/>
      <c r="BY320" s="68"/>
      <c r="BZ320" s="68"/>
      <c r="CA320" s="68"/>
      <c r="CB320" s="68"/>
      <c r="CC320" s="68"/>
      <c r="CD320" s="68"/>
      <c r="CE320" s="68"/>
      <c r="CF320" s="68"/>
      <c r="CG320" s="68"/>
      <c r="CH320" s="68"/>
      <c r="CI320" s="68"/>
      <c r="CJ320" s="68"/>
      <c r="CK320" s="68"/>
      <c r="CL320" s="68"/>
      <c r="CM320" s="68"/>
      <c r="CN320" s="68"/>
      <c r="CO320" s="68"/>
      <c r="CP320" s="68"/>
      <c r="CQ320" s="66"/>
      <c r="CR320" s="66"/>
      <c r="CS320" s="66"/>
      <c r="CT320" s="68"/>
      <c r="CV320" s="11"/>
      <c r="CW320" s="15"/>
      <c r="CX320" s="11"/>
      <c r="CY320" s="11"/>
      <c r="CZ320" s="11"/>
      <c r="DA320" s="99" t="s">
        <v>993</v>
      </c>
      <c r="DB320" s="11" t="e">
        <f aca="false">VLOOKUP(DA320,$CT$12:$CU$326,2,0)</f>
        <v>#N/A</v>
      </c>
      <c r="DC320" s="11" t="e">
        <f aca="false">VLOOKUP(DA320,$CT$12:$CV$326,3,0)</f>
        <v>#N/A</v>
      </c>
      <c r="DD320" s="11"/>
      <c r="DE320" s="100" t="n">
        <v>260</v>
      </c>
      <c r="DF320" s="11"/>
      <c r="DG320" s="11"/>
      <c r="DH320" s="11"/>
      <c r="DI320" s="11" t="s">
        <v>995</v>
      </c>
      <c r="DJ320" s="11" t="n">
        <f aca="false">E320</f>
        <v>0</v>
      </c>
      <c r="DK320" s="101" t="n">
        <f aca="false">D320</f>
        <v>314</v>
      </c>
      <c r="DL320" s="11" t="n">
        <f aca="false">DK320*DJ320</f>
        <v>0</v>
      </c>
      <c r="DM320" s="11"/>
      <c r="DN320" s="11" t="n">
        <v>374</v>
      </c>
      <c r="DO320" s="11"/>
      <c r="DP320" s="11"/>
      <c r="DQ320" s="11"/>
      <c r="DR320" s="11"/>
      <c r="DS320" s="11"/>
      <c r="DT320" s="11"/>
      <c r="DU320" s="15"/>
      <c r="DV320" s="15"/>
      <c r="DW320" s="15"/>
      <c r="DX320" s="32"/>
      <c r="DY320" s="32"/>
      <c r="DZ320" s="32"/>
      <c r="EA320" s="32"/>
      <c r="EB320" s="102"/>
      <c r="EC320" s="102"/>
      <c r="ED320" s="102"/>
      <c r="EE320" s="102"/>
      <c r="EF320" s="102"/>
      <c r="EG320" s="88"/>
      <c r="EH320" s="88"/>
      <c r="EI320" s="88"/>
      <c r="EJ320" s="88"/>
      <c r="EK320" s="102"/>
      <c r="EL320" s="102"/>
      <c r="EM320" s="102"/>
      <c r="EN320" s="88"/>
      <c r="EO320" s="88"/>
      <c r="EP320" s="88"/>
      <c r="EQ320" s="88"/>
      <c r="ER320" s="88"/>
      <c r="ES320" s="88"/>
      <c r="ET320" s="88"/>
      <c r="EU320" s="88"/>
      <c r="EV320" s="88"/>
      <c r="EW320" s="88"/>
      <c r="EX320" s="88"/>
      <c r="EY320" s="88"/>
      <c r="EZ320" s="88"/>
      <c r="FA320" s="88"/>
      <c r="FB320" s="88"/>
      <c r="FC320" s="88"/>
      <c r="FD320" s="88"/>
      <c r="FE320" s="88"/>
      <c r="FF320" s="88"/>
      <c r="FG320" s="88"/>
      <c r="FH320" s="88"/>
      <c r="FI320" s="88"/>
      <c r="FJ320" s="88"/>
      <c r="FK320" s="88"/>
      <c r="FL320" s="88"/>
      <c r="FM320" s="88"/>
      <c r="FN320" s="88"/>
      <c r="FO320" s="88"/>
      <c r="FP320" s="88"/>
      <c r="FQ320" s="88"/>
      <c r="FR320" s="88"/>
      <c r="FS320" s="88"/>
      <c r="FT320" s="88"/>
      <c r="FU320" s="88"/>
      <c r="FV320" s="88"/>
      <c r="FW320" s="88"/>
      <c r="FX320" s="88"/>
      <c r="FY320" s="88"/>
      <c r="FZ320" s="88"/>
      <c r="GA320" s="88"/>
      <c r="GB320" s="88"/>
      <c r="GC320" s="88"/>
      <c r="GD320" s="88"/>
      <c r="GE320" s="88"/>
      <c r="GF320" s="88"/>
      <c r="GG320" s="88"/>
      <c r="GH320" s="88"/>
      <c r="GI320" s="88"/>
      <c r="GJ320" s="88"/>
      <c r="GK320" s="88"/>
      <c r="GL320" s="88"/>
      <c r="GM320" s="103"/>
      <c r="GN320" s="88"/>
      <c r="GO320" s="104" t="n">
        <f aca="false">C320+2</f>
        <v>17.7</v>
      </c>
      <c r="GP320" s="105" t="n">
        <f aca="false">GO320*20</f>
        <v>354</v>
      </c>
      <c r="GQ320" s="90"/>
      <c r="GR320" s="90"/>
      <c r="GS320" s="90"/>
      <c r="GT320" s="90"/>
      <c r="GU320" s="90"/>
      <c r="GV320" s="90"/>
      <c r="GW320" s="90"/>
      <c r="GX320" s="90"/>
      <c r="GY320" s="90"/>
      <c r="GZ320" s="90"/>
      <c r="HA320" s="88"/>
      <c r="HB320" s="88"/>
      <c r="HC320" s="88"/>
      <c r="HD320" s="88"/>
      <c r="HE320" s="88"/>
    </row>
    <row r="321" customFormat="false" ht="15" hidden="false" customHeight="false" outlineLevel="0" collapsed="false">
      <c r="A321" s="91" t="s">
        <v>996</v>
      </c>
      <c r="B321" s="112" t="n">
        <v>1</v>
      </c>
      <c r="C321" s="93" t="n">
        <v>18.84</v>
      </c>
      <c r="D321" s="116" t="n">
        <f aca="false">C321*20</f>
        <v>376.8</v>
      </c>
      <c r="E321" s="94"/>
      <c r="F321" s="95" t="n">
        <f aca="false">E321*D321</f>
        <v>0</v>
      </c>
      <c r="G321" s="114" t="s">
        <v>997</v>
      </c>
      <c r="H321" s="64" t="s">
        <v>202</v>
      </c>
      <c r="I321" s="65" t="s">
        <v>203</v>
      </c>
      <c r="J321" s="67"/>
      <c r="K321" s="67"/>
      <c r="L321" s="97"/>
      <c r="M321" s="68"/>
      <c r="N321" s="67"/>
      <c r="O321" s="72"/>
      <c r="P321" s="72"/>
      <c r="Q321" s="68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  <c r="AC321" s="72"/>
      <c r="AD321" s="72"/>
      <c r="AE321" s="72"/>
      <c r="AF321" s="72"/>
      <c r="AG321" s="72"/>
      <c r="AH321" s="72"/>
      <c r="AI321" s="72"/>
      <c r="AJ321" s="72"/>
      <c r="AK321" s="72"/>
      <c r="AL321" s="72"/>
      <c r="AM321" s="72"/>
      <c r="AN321" s="72"/>
      <c r="AO321" s="72"/>
      <c r="AP321" s="72"/>
      <c r="AQ321" s="72"/>
      <c r="AR321" s="72"/>
      <c r="AS321" s="67"/>
      <c r="AT321" s="67"/>
      <c r="AU321" s="67"/>
      <c r="AV321" s="67"/>
      <c r="AW321" s="67"/>
      <c r="AX321" s="67"/>
      <c r="AY321" s="67"/>
      <c r="AZ321" s="66"/>
      <c r="BA321" s="66"/>
      <c r="BB321" s="66"/>
      <c r="BC321" s="66"/>
      <c r="BD321" s="66"/>
      <c r="BE321" s="68"/>
      <c r="BF321" s="68"/>
      <c r="BG321" s="68"/>
      <c r="BH321" s="68"/>
      <c r="BI321" s="68"/>
      <c r="BJ321" s="68"/>
      <c r="BK321" s="68"/>
      <c r="BL321" s="68"/>
      <c r="BM321" s="68"/>
      <c r="BN321" s="68"/>
      <c r="BO321" s="68"/>
      <c r="BP321" s="68"/>
      <c r="BQ321" s="68"/>
      <c r="BR321" s="68"/>
      <c r="BS321" s="68"/>
      <c r="BT321" s="68"/>
      <c r="BU321" s="68"/>
      <c r="BV321" s="68"/>
      <c r="BW321" s="68"/>
      <c r="BX321" s="68"/>
      <c r="BY321" s="68"/>
      <c r="BZ321" s="68"/>
      <c r="CA321" s="68"/>
      <c r="CB321" s="68"/>
      <c r="CC321" s="68"/>
      <c r="CD321" s="68"/>
      <c r="CE321" s="68"/>
      <c r="CF321" s="68"/>
      <c r="CG321" s="68"/>
      <c r="CH321" s="68"/>
      <c r="CI321" s="68"/>
      <c r="CJ321" s="68"/>
      <c r="CK321" s="68"/>
      <c r="CL321" s="68"/>
      <c r="CM321" s="68"/>
      <c r="CN321" s="68"/>
      <c r="CO321" s="68"/>
      <c r="CP321" s="68"/>
      <c r="CQ321" s="66"/>
      <c r="CR321" s="66"/>
      <c r="CS321" s="66"/>
      <c r="CT321" s="68"/>
      <c r="CV321" s="11"/>
      <c r="CW321" s="15"/>
      <c r="CX321" s="11"/>
      <c r="CY321" s="11"/>
      <c r="CZ321" s="11"/>
      <c r="DA321" s="99"/>
      <c r="DB321" s="11" t="e">
        <f aca="false">VLOOKUP(DA321,$CT$12:$CU$326,2,0)</f>
        <v>#N/A</v>
      </c>
      <c r="DC321" s="11" t="e">
        <f aca="false">VLOOKUP(DA321,$CT$12:$CV$326,3,0)</f>
        <v>#N/A</v>
      </c>
      <c r="DD321" s="11"/>
      <c r="DE321" s="100"/>
      <c r="DF321" s="11"/>
      <c r="DG321" s="11"/>
      <c r="DH321" s="11"/>
      <c r="DI321" s="11" t="s">
        <v>998</v>
      </c>
      <c r="DJ321" s="11" t="n">
        <f aca="false">E321</f>
        <v>0</v>
      </c>
      <c r="DK321" s="101" t="n">
        <f aca="false">D321</f>
        <v>376.8</v>
      </c>
      <c r="DL321" s="11" t="n">
        <f aca="false">DK321*DJ321</f>
        <v>0</v>
      </c>
      <c r="DM321" s="11"/>
      <c r="DN321" s="11" t="n">
        <v>375</v>
      </c>
      <c r="DO321" s="11"/>
      <c r="DP321" s="11"/>
      <c r="DQ321" s="11"/>
      <c r="DR321" s="11"/>
      <c r="DS321" s="11"/>
      <c r="DT321" s="11"/>
      <c r="DU321" s="15"/>
      <c r="DV321" s="15"/>
      <c r="DW321" s="15"/>
      <c r="DX321" s="32"/>
      <c r="DY321" s="32"/>
      <c r="DZ321" s="32"/>
      <c r="EA321" s="32"/>
      <c r="EB321" s="102"/>
      <c r="EC321" s="102"/>
      <c r="ED321" s="102"/>
      <c r="EE321" s="102"/>
      <c r="EF321" s="102"/>
      <c r="EG321" s="88"/>
      <c r="EH321" s="88"/>
      <c r="EI321" s="88"/>
      <c r="EJ321" s="88"/>
      <c r="EK321" s="102"/>
      <c r="EL321" s="102"/>
      <c r="EM321" s="102"/>
      <c r="EN321" s="88"/>
      <c r="EO321" s="88"/>
      <c r="EP321" s="88"/>
      <c r="EQ321" s="88"/>
      <c r="ER321" s="88"/>
      <c r="ES321" s="88"/>
      <c r="ET321" s="88"/>
      <c r="EU321" s="88"/>
      <c r="EV321" s="88"/>
      <c r="EW321" s="88"/>
      <c r="EX321" s="88"/>
      <c r="EY321" s="88"/>
      <c r="EZ321" s="88"/>
      <c r="FA321" s="88"/>
      <c r="FB321" s="88"/>
      <c r="FC321" s="88"/>
      <c r="FD321" s="88"/>
      <c r="FE321" s="88"/>
      <c r="FF321" s="88"/>
      <c r="FG321" s="88"/>
      <c r="FH321" s="88"/>
      <c r="FI321" s="88"/>
      <c r="FJ321" s="88"/>
      <c r="FK321" s="88"/>
      <c r="FL321" s="88"/>
      <c r="FM321" s="88"/>
      <c r="FN321" s="88"/>
      <c r="FO321" s="88"/>
      <c r="FP321" s="88"/>
      <c r="FQ321" s="88"/>
      <c r="FR321" s="88"/>
      <c r="FS321" s="88"/>
      <c r="FT321" s="88"/>
      <c r="FU321" s="88"/>
      <c r="FV321" s="88"/>
      <c r="FW321" s="88"/>
      <c r="FX321" s="88"/>
      <c r="FY321" s="88"/>
      <c r="FZ321" s="88"/>
      <c r="GA321" s="88"/>
      <c r="GB321" s="88"/>
      <c r="GC321" s="88"/>
      <c r="GD321" s="88"/>
      <c r="GE321" s="88"/>
      <c r="GF321" s="88"/>
      <c r="GG321" s="88"/>
      <c r="GH321" s="88"/>
      <c r="GI321" s="88"/>
      <c r="GJ321" s="88"/>
      <c r="GK321" s="88"/>
      <c r="GL321" s="88"/>
      <c r="GM321" s="88"/>
      <c r="GN321" s="88"/>
      <c r="GO321" s="104" t="n">
        <f aca="false">C321+2</f>
        <v>20.84</v>
      </c>
      <c r="GP321" s="105" t="n">
        <f aca="false">GO321*20</f>
        <v>416.8</v>
      </c>
      <c r="GQ321" s="90"/>
      <c r="GR321" s="90"/>
      <c r="GS321" s="90"/>
      <c r="GT321" s="90"/>
      <c r="GU321" s="90"/>
      <c r="GV321" s="90"/>
      <c r="GW321" s="90"/>
      <c r="GX321" s="88"/>
      <c r="GY321" s="88"/>
      <c r="GZ321" s="88"/>
      <c r="HA321" s="88"/>
      <c r="HB321" s="88"/>
      <c r="HC321" s="88"/>
      <c r="HD321" s="88"/>
      <c r="HE321" s="88"/>
    </row>
    <row r="322" customFormat="false" ht="15" hidden="false" customHeight="true" outlineLevel="0" collapsed="false">
      <c r="A322" s="91" t="s">
        <v>999</v>
      </c>
      <c r="B322" s="112" t="n">
        <v>2</v>
      </c>
      <c r="C322" s="93" t="n">
        <v>9.42</v>
      </c>
      <c r="D322" s="116" t="n">
        <f aca="false">C322*20</f>
        <v>188.4</v>
      </c>
      <c r="E322" s="94"/>
      <c r="F322" s="95" t="n">
        <f aca="false">E322*D322</f>
        <v>0</v>
      </c>
      <c r="G322" s="96" t="s">
        <v>1000</v>
      </c>
      <c r="H322" s="64" t="s">
        <v>202</v>
      </c>
      <c r="I322" s="65" t="s">
        <v>203</v>
      </c>
      <c r="J322" s="67"/>
      <c r="K322" s="67"/>
      <c r="L322" s="97"/>
      <c r="M322" s="68"/>
      <c r="N322" s="67"/>
      <c r="O322" s="72"/>
      <c r="P322" s="72"/>
      <c r="Q322" s="68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  <c r="AD322" s="72"/>
      <c r="AE322" s="72"/>
      <c r="AF322" s="72"/>
      <c r="AG322" s="72"/>
      <c r="AH322" s="72"/>
      <c r="AI322" s="72"/>
      <c r="AJ322" s="72"/>
      <c r="AK322" s="72"/>
      <c r="AL322" s="72"/>
      <c r="AM322" s="72"/>
      <c r="AN322" s="72"/>
      <c r="AO322" s="72"/>
      <c r="AP322" s="72"/>
      <c r="AQ322" s="72"/>
      <c r="AR322" s="72"/>
      <c r="AS322" s="67"/>
      <c r="AT322" s="67"/>
      <c r="AU322" s="67"/>
      <c r="AV322" s="67"/>
      <c r="AW322" s="67"/>
      <c r="AX322" s="67"/>
      <c r="AY322" s="67"/>
      <c r="AZ322" s="66"/>
      <c r="BA322" s="66"/>
      <c r="BB322" s="66"/>
      <c r="BC322" s="66"/>
      <c r="BD322" s="66"/>
      <c r="BE322" s="68"/>
      <c r="BF322" s="68"/>
      <c r="BG322" s="68"/>
      <c r="BH322" s="68"/>
      <c r="BI322" s="68"/>
      <c r="BJ322" s="68"/>
      <c r="BK322" s="68"/>
      <c r="BL322" s="68"/>
      <c r="BM322" s="68"/>
      <c r="BN322" s="68"/>
      <c r="BO322" s="68"/>
      <c r="BP322" s="68"/>
      <c r="BQ322" s="68"/>
      <c r="BR322" s="68"/>
      <c r="BS322" s="68"/>
      <c r="BT322" s="68"/>
      <c r="BU322" s="68"/>
      <c r="BV322" s="68"/>
      <c r="BW322" s="68"/>
      <c r="BX322" s="68"/>
      <c r="BY322" s="68"/>
      <c r="BZ322" s="68"/>
      <c r="CA322" s="68"/>
      <c r="CB322" s="68"/>
      <c r="CC322" s="68"/>
      <c r="CD322" s="68"/>
      <c r="CE322" s="68"/>
      <c r="CF322" s="68"/>
      <c r="CG322" s="68"/>
      <c r="CH322" s="68"/>
      <c r="CI322" s="68"/>
      <c r="CJ322" s="68"/>
      <c r="CK322" s="68"/>
      <c r="CL322" s="68"/>
      <c r="CM322" s="68"/>
      <c r="CN322" s="68"/>
      <c r="CO322" s="68"/>
      <c r="CP322" s="68"/>
      <c r="CQ322" s="66"/>
      <c r="CR322" s="66"/>
      <c r="CS322" s="66"/>
      <c r="CT322" s="68"/>
      <c r="CV322" s="11"/>
      <c r="CW322" s="15"/>
      <c r="CX322" s="11"/>
      <c r="CY322" s="11"/>
      <c r="CZ322" s="11"/>
      <c r="DA322" s="99" t="s">
        <v>999</v>
      </c>
      <c r="DB322" s="11" t="e">
        <f aca="false">VLOOKUP(DA322,$CT$12:$CU$326,2,0)</f>
        <v>#N/A</v>
      </c>
      <c r="DC322" s="11" t="e">
        <f aca="false">VLOOKUP(DA322,$CT$12:$CV$326,3,0)</f>
        <v>#N/A</v>
      </c>
      <c r="DD322" s="11"/>
      <c r="DE322" s="100" t="n">
        <v>156</v>
      </c>
      <c r="DF322" s="11"/>
      <c r="DG322" s="11"/>
      <c r="DH322" s="11"/>
      <c r="DI322" s="11" t="s">
        <v>1001</v>
      </c>
      <c r="DJ322" s="11" t="n">
        <f aca="false">E322</f>
        <v>0</v>
      </c>
      <c r="DK322" s="101" t="n">
        <f aca="false">D322</f>
        <v>188.4</v>
      </c>
      <c r="DL322" s="11" t="n">
        <f aca="false">DK322*DJ322</f>
        <v>0</v>
      </c>
      <c r="DM322" s="11"/>
      <c r="DN322" s="11" t="n">
        <v>376</v>
      </c>
      <c r="DO322" s="11"/>
      <c r="DP322" s="11"/>
      <c r="DQ322" s="11"/>
      <c r="DR322" s="11"/>
      <c r="DS322" s="11"/>
      <c r="DT322" s="11"/>
      <c r="DU322" s="15"/>
      <c r="DV322" s="15"/>
      <c r="DW322" s="15"/>
      <c r="DX322" s="32"/>
      <c r="DY322" s="32"/>
      <c r="DZ322" s="32"/>
      <c r="EA322" s="32"/>
      <c r="EB322" s="102"/>
      <c r="EC322" s="102"/>
      <c r="ED322" s="102"/>
      <c r="EE322" s="102"/>
      <c r="EF322" s="102"/>
      <c r="EG322" s="88"/>
      <c r="EH322" s="88"/>
      <c r="EI322" s="88"/>
      <c r="EJ322" s="88"/>
      <c r="EK322" s="102"/>
      <c r="EL322" s="102"/>
      <c r="EM322" s="102"/>
      <c r="EN322" s="88"/>
      <c r="EO322" s="88"/>
      <c r="EP322" s="88"/>
      <c r="EQ322" s="88"/>
      <c r="ER322" s="88"/>
      <c r="ES322" s="88"/>
      <c r="ET322" s="88"/>
      <c r="EU322" s="88"/>
      <c r="EV322" s="88"/>
      <c r="EW322" s="88"/>
      <c r="EX322" s="88"/>
      <c r="EY322" s="88"/>
      <c r="EZ322" s="88"/>
      <c r="FA322" s="88"/>
      <c r="FB322" s="88"/>
      <c r="FC322" s="88"/>
      <c r="FD322" s="88"/>
      <c r="FE322" s="88"/>
      <c r="FF322" s="88"/>
      <c r="FG322" s="88"/>
      <c r="FH322" s="88"/>
      <c r="FI322" s="88"/>
      <c r="FJ322" s="88"/>
      <c r="FK322" s="88"/>
      <c r="FL322" s="88"/>
      <c r="FM322" s="88"/>
      <c r="FN322" s="88"/>
      <c r="FO322" s="88"/>
      <c r="FP322" s="88"/>
      <c r="FQ322" s="88"/>
      <c r="FR322" s="88"/>
      <c r="FS322" s="88"/>
      <c r="FT322" s="88"/>
      <c r="FU322" s="88"/>
      <c r="FV322" s="88"/>
      <c r="FW322" s="88"/>
      <c r="FX322" s="88"/>
      <c r="FY322" s="88"/>
      <c r="FZ322" s="88"/>
      <c r="GA322" s="88"/>
      <c r="GB322" s="88"/>
      <c r="GC322" s="88"/>
      <c r="GD322" s="88"/>
      <c r="GE322" s="88"/>
      <c r="GF322" s="88"/>
      <c r="GG322" s="88"/>
      <c r="GH322" s="88"/>
      <c r="GI322" s="88"/>
      <c r="GJ322" s="88"/>
      <c r="GK322" s="88"/>
      <c r="GL322" s="88"/>
      <c r="GM322" s="103"/>
      <c r="GN322" s="88"/>
      <c r="GO322" s="104" t="n">
        <f aca="false">C322+2</f>
        <v>11.42</v>
      </c>
      <c r="GP322" s="105" t="n">
        <f aca="false">GO322*20</f>
        <v>228.4</v>
      </c>
      <c r="GQ322" s="90"/>
      <c r="GR322" s="90"/>
      <c r="GS322" s="90"/>
      <c r="GT322" s="90"/>
      <c r="GU322" s="90"/>
      <c r="GV322" s="90"/>
      <c r="GW322" s="90"/>
      <c r="GX322" s="90"/>
      <c r="GY322" s="90"/>
      <c r="GZ322" s="90"/>
      <c r="HA322" s="88"/>
      <c r="HB322" s="88"/>
      <c r="HC322" s="88"/>
      <c r="HD322" s="88"/>
      <c r="HE322" s="88"/>
    </row>
    <row r="323" customFormat="false" ht="15" hidden="false" customHeight="true" outlineLevel="0" collapsed="false">
      <c r="A323" s="91" t="s">
        <v>1002</v>
      </c>
      <c r="B323" s="112" t="n">
        <v>2</v>
      </c>
      <c r="C323" s="93" t="n">
        <v>9.42</v>
      </c>
      <c r="D323" s="116" t="n">
        <f aca="false">C323*20</f>
        <v>188.4</v>
      </c>
      <c r="E323" s="94"/>
      <c r="F323" s="95" t="n">
        <f aca="false">E323*D323</f>
        <v>0</v>
      </c>
      <c r="G323" s="96" t="s">
        <v>1003</v>
      </c>
      <c r="H323" s="64" t="s">
        <v>202</v>
      </c>
      <c r="I323" s="65" t="s">
        <v>203</v>
      </c>
      <c r="J323" s="67"/>
      <c r="K323" s="67"/>
      <c r="L323" s="97"/>
      <c r="M323" s="68"/>
      <c r="N323" s="67"/>
      <c r="O323" s="72"/>
      <c r="P323" s="72"/>
      <c r="Q323" s="68"/>
      <c r="R323" s="72"/>
      <c r="S323" s="72"/>
      <c r="T323" s="72"/>
      <c r="U323" s="72"/>
      <c r="V323" s="72"/>
      <c r="W323" s="72"/>
      <c r="X323" s="72"/>
      <c r="Y323" s="72"/>
      <c r="Z323" s="72"/>
      <c r="AA323" s="72"/>
      <c r="AB323" s="72"/>
      <c r="AC323" s="72"/>
      <c r="AD323" s="72"/>
      <c r="AE323" s="72"/>
      <c r="AF323" s="72"/>
      <c r="AG323" s="72"/>
      <c r="AH323" s="72"/>
      <c r="AI323" s="72"/>
      <c r="AJ323" s="72"/>
      <c r="AK323" s="72"/>
      <c r="AL323" s="72"/>
      <c r="AM323" s="72"/>
      <c r="AN323" s="72"/>
      <c r="AO323" s="72"/>
      <c r="AP323" s="72"/>
      <c r="AQ323" s="72"/>
      <c r="AR323" s="72"/>
      <c r="AS323" s="67"/>
      <c r="AT323" s="67"/>
      <c r="AU323" s="67"/>
      <c r="AV323" s="67"/>
      <c r="AW323" s="67"/>
      <c r="AX323" s="67"/>
      <c r="AY323" s="67"/>
      <c r="AZ323" s="66"/>
      <c r="BA323" s="66"/>
      <c r="BB323" s="66"/>
      <c r="BC323" s="66"/>
      <c r="BD323" s="66"/>
      <c r="BE323" s="68"/>
      <c r="BF323" s="68"/>
      <c r="BG323" s="68"/>
      <c r="BH323" s="68"/>
      <c r="BI323" s="68"/>
      <c r="BJ323" s="68"/>
      <c r="BK323" s="68"/>
      <c r="BL323" s="68"/>
      <c r="BM323" s="68"/>
      <c r="BN323" s="68"/>
      <c r="BO323" s="68"/>
      <c r="BP323" s="68"/>
      <c r="BQ323" s="68"/>
      <c r="BR323" s="68"/>
      <c r="BS323" s="68"/>
      <c r="BT323" s="68"/>
      <c r="BU323" s="68"/>
      <c r="BV323" s="68"/>
      <c r="BW323" s="68"/>
      <c r="BX323" s="68"/>
      <c r="BY323" s="68"/>
      <c r="BZ323" s="68"/>
      <c r="CA323" s="68"/>
      <c r="CB323" s="68"/>
      <c r="CC323" s="68"/>
      <c r="CD323" s="68"/>
      <c r="CE323" s="68"/>
      <c r="CF323" s="68"/>
      <c r="CG323" s="68"/>
      <c r="CH323" s="68"/>
      <c r="CI323" s="68"/>
      <c r="CJ323" s="68"/>
      <c r="CK323" s="68"/>
      <c r="CL323" s="68"/>
      <c r="CM323" s="68"/>
      <c r="CN323" s="68"/>
      <c r="CO323" s="68"/>
      <c r="CP323" s="68"/>
      <c r="CQ323" s="66"/>
      <c r="CR323" s="66"/>
      <c r="CS323" s="66"/>
      <c r="CT323" s="68"/>
      <c r="CV323" s="11"/>
      <c r="CW323" s="15"/>
      <c r="CX323" s="11"/>
      <c r="CY323" s="11"/>
      <c r="CZ323" s="11"/>
      <c r="DA323" s="99" t="s">
        <v>1002</v>
      </c>
      <c r="DB323" s="11" t="e">
        <f aca="false">VLOOKUP(DA323,$CT$12:$CU$326,2,0)</f>
        <v>#N/A</v>
      </c>
      <c r="DC323" s="11" t="e">
        <f aca="false">VLOOKUP(DA323,$CT$12:$CV$326,3,0)</f>
        <v>#N/A</v>
      </c>
      <c r="DD323" s="11"/>
      <c r="DE323" s="100" t="n">
        <v>156</v>
      </c>
      <c r="DF323" s="11"/>
      <c r="DG323" s="11"/>
      <c r="DH323" s="11"/>
      <c r="DI323" s="11" t="s">
        <v>1004</v>
      </c>
      <c r="DJ323" s="11" t="n">
        <f aca="false">E323</f>
        <v>0</v>
      </c>
      <c r="DK323" s="101" t="n">
        <f aca="false">D323</f>
        <v>188.4</v>
      </c>
      <c r="DL323" s="11" t="n">
        <f aca="false">DK323*DJ323</f>
        <v>0</v>
      </c>
      <c r="DM323" s="11"/>
      <c r="DN323" s="11" t="n">
        <v>377</v>
      </c>
      <c r="DO323" s="11"/>
      <c r="DP323" s="11"/>
      <c r="DQ323" s="11"/>
      <c r="DR323" s="11"/>
      <c r="DS323" s="11"/>
      <c r="DT323" s="11"/>
      <c r="DU323" s="15"/>
      <c r="DV323" s="15"/>
      <c r="DW323" s="15"/>
      <c r="DX323" s="32"/>
      <c r="DY323" s="32"/>
      <c r="DZ323" s="32"/>
      <c r="EA323" s="32"/>
      <c r="EB323" s="102"/>
      <c r="EC323" s="102"/>
      <c r="ED323" s="102"/>
      <c r="EE323" s="102"/>
      <c r="EF323" s="102"/>
      <c r="EG323" s="88"/>
      <c r="EH323" s="88"/>
      <c r="EI323" s="88"/>
      <c r="EJ323" s="88"/>
      <c r="EK323" s="102"/>
      <c r="EL323" s="102"/>
      <c r="EM323" s="102"/>
      <c r="EN323" s="88"/>
      <c r="EO323" s="88"/>
      <c r="EP323" s="88"/>
      <c r="EQ323" s="88"/>
      <c r="ER323" s="88"/>
      <c r="ES323" s="88"/>
      <c r="ET323" s="88"/>
      <c r="EU323" s="88"/>
      <c r="EV323" s="88"/>
      <c r="EW323" s="88"/>
      <c r="EX323" s="88"/>
      <c r="EY323" s="88"/>
      <c r="EZ323" s="88"/>
      <c r="FA323" s="88"/>
      <c r="FB323" s="88"/>
      <c r="FC323" s="88"/>
      <c r="FD323" s="88"/>
      <c r="FE323" s="88"/>
      <c r="FF323" s="88"/>
      <c r="FG323" s="88"/>
      <c r="FH323" s="88"/>
      <c r="FI323" s="88"/>
      <c r="FJ323" s="88"/>
      <c r="FK323" s="88"/>
      <c r="FL323" s="88"/>
      <c r="FM323" s="88"/>
      <c r="FN323" s="88"/>
      <c r="FO323" s="88"/>
      <c r="FP323" s="88"/>
      <c r="FQ323" s="88"/>
      <c r="FR323" s="88"/>
      <c r="FS323" s="88"/>
      <c r="FT323" s="88"/>
      <c r="FU323" s="88"/>
      <c r="FV323" s="88"/>
      <c r="FW323" s="88"/>
      <c r="FX323" s="88"/>
      <c r="FY323" s="88"/>
      <c r="FZ323" s="88"/>
      <c r="GA323" s="88"/>
      <c r="GB323" s="88"/>
      <c r="GC323" s="88"/>
      <c r="GD323" s="88"/>
      <c r="GE323" s="88"/>
      <c r="GF323" s="88"/>
      <c r="GG323" s="88"/>
      <c r="GH323" s="88"/>
      <c r="GI323" s="88"/>
      <c r="GJ323" s="88"/>
      <c r="GK323" s="88"/>
      <c r="GL323" s="88"/>
      <c r="GM323" s="103"/>
      <c r="GN323" s="88"/>
      <c r="GO323" s="104" t="n">
        <f aca="false">C323+2</f>
        <v>11.42</v>
      </c>
      <c r="GP323" s="105" t="n">
        <f aca="false">GO323*20</f>
        <v>228.4</v>
      </c>
      <c r="GQ323" s="90"/>
      <c r="GR323" s="90"/>
      <c r="GS323" s="90"/>
      <c r="GT323" s="90"/>
      <c r="GU323" s="90"/>
      <c r="GV323" s="90"/>
      <c r="GW323" s="90"/>
      <c r="GX323" s="90"/>
      <c r="GY323" s="90"/>
      <c r="GZ323" s="90"/>
      <c r="HA323" s="88"/>
      <c r="HB323" s="88"/>
      <c r="HC323" s="88"/>
      <c r="HD323" s="88"/>
      <c r="HE323" s="88"/>
    </row>
    <row r="324" customFormat="false" ht="15" hidden="false" customHeight="true" outlineLevel="0" collapsed="false">
      <c r="A324" s="91" t="s">
        <v>1005</v>
      </c>
      <c r="B324" s="92" t="n">
        <v>0.5</v>
      </c>
      <c r="C324" s="93" t="n">
        <v>15.7</v>
      </c>
      <c r="D324" s="116" t="n">
        <f aca="false">C324*20</f>
        <v>314</v>
      </c>
      <c r="E324" s="94"/>
      <c r="F324" s="95" t="n">
        <f aca="false">E324*D324</f>
        <v>0</v>
      </c>
      <c r="G324" s="96" t="s">
        <v>1006</v>
      </c>
      <c r="H324" s="72"/>
      <c r="I324" s="65" t="s">
        <v>28</v>
      </c>
      <c r="J324" s="67"/>
      <c r="K324" s="67"/>
      <c r="L324" s="97"/>
      <c r="M324" s="68"/>
      <c r="N324" s="67"/>
      <c r="O324" s="67"/>
      <c r="P324" s="67"/>
      <c r="Q324" s="66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6"/>
      <c r="BA324" s="66"/>
      <c r="BB324" s="66"/>
      <c r="BC324" s="66"/>
      <c r="BD324" s="66"/>
      <c r="BE324" s="68"/>
      <c r="BF324" s="68"/>
      <c r="BG324" s="68"/>
      <c r="BH324" s="68"/>
      <c r="BI324" s="68"/>
      <c r="BJ324" s="68"/>
      <c r="BK324" s="68"/>
      <c r="BL324" s="68"/>
      <c r="BM324" s="68"/>
      <c r="BN324" s="68"/>
      <c r="BO324" s="68"/>
      <c r="BP324" s="68"/>
      <c r="BQ324" s="68"/>
      <c r="BR324" s="68"/>
      <c r="BS324" s="68"/>
      <c r="BT324" s="68"/>
      <c r="BU324" s="68"/>
      <c r="BV324" s="68"/>
      <c r="BW324" s="68"/>
      <c r="BX324" s="68"/>
      <c r="BY324" s="68"/>
      <c r="BZ324" s="68"/>
      <c r="CA324" s="68"/>
      <c r="CB324" s="68"/>
      <c r="CC324" s="68"/>
      <c r="CD324" s="68"/>
      <c r="CE324" s="68"/>
      <c r="CF324" s="68"/>
      <c r="CG324" s="68"/>
      <c r="CH324" s="68"/>
      <c r="CI324" s="68"/>
      <c r="CJ324" s="68"/>
      <c r="CK324" s="68"/>
      <c r="CL324" s="68"/>
      <c r="CM324" s="68"/>
      <c r="CN324" s="68"/>
      <c r="CO324" s="68"/>
      <c r="CP324" s="68"/>
      <c r="CQ324" s="66"/>
      <c r="CR324" s="66"/>
      <c r="CS324" s="66"/>
      <c r="CT324" s="68"/>
      <c r="CV324" s="11"/>
      <c r="CW324" s="15"/>
      <c r="CX324" s="11"/>
      <c r="CY324" s="11"/>
      <c r="CZ324" s="11"/>
      <c r="DA324" s="99" t="s">
        <v>1005</v>
      </c>
      <c r="DB324" s="11" t="e">
        <f aca="false">VLOOKUP(DA324,$CT$12:$CU$326,2,0)</f>
        <v>#N/A</v>
      </c>
      <c r="DC324" s="11" t="e">
        <f aca="false">VLOOKUP(DA324,$CT$12:$CV$326,3,0)</f>
        <v>#N/A</v>
      </c>
      <c r="DD324" s="11"/>
      <c r="DE324" s="100" t="n">
        <v>250</v>
      </c>
      <c r="DF324" s="11" t="n">
        <v>9155011</v>
      </c>
      <c r="DG324" s="11" t="n">
        <v>11126</v>
      </c>
      <c r="DH324" s="11"/>
      <c r="DI324" s="11" t="s">
        <v>1007</v>
      </c>
      <c r="DJ324" s="11" t="n">
        <f aca="false">E324</f>
        <v>0</v>
      </c>
      <c r="DK324" s="101" t="n">
        <f aca="false">D324</f>
        <v>314</v>
      </c>
      <c r="DL324" s="11" t="n">
        <f aca="false">DK324*DJ324</f>
        <v>0</v>
      </c>
      <c r="DM324" s="11"/>
      <c r="DN324" s="11" t="n">
        <v>378</v>
      </c>
      <c r="DO324" s="11"/>
      <c r="DP324" s="11"/>
      <c r="DQ324" s="11"/>
      <c r="DR324" s="11"/>
      <c r="DS324" s="11"/>
      <c r="DT324" s="11"/>
      <c r="DU324" s="15"/>
      <c r="DV324" s="15"/>
      <c r="DW324" s="15"/>
      <c r="DX324" s="32"/>
      <c r="DY324" s="32"/>
      <c r="DZ324" s="32"/>
      <c r="EA324" s="32"/>
      <c r="EB324" s="32"/>
      <c r="EC324" s="32"/>
      <c r="ED324" s="32"/>
      <c r="EE324" s="32"/>
      <c r="EF324" s="32"/>
      <c r="EG324" s="11"/>
      <c r="EH324" s="11"/>
      <c r="EI324" s="11"/>
      <c r="EJ324" s="11"/>
      <c r="EK324" s="32"/>
      <c r="EL324" s="32"/>
      <c r="EM324" s="32"/>
      <c r="EN324" s="11"/>
      <c r="EO324" s="11"/>
      <c r="EP324" s="11"/>
      <c r="EQ324" s="11"/>
      <c r="ER324" s="11"/>
      <c r="ES324" s="11"/>
      <c r="ET324" s="11"/>
      <c r="EU324" s="11"/>
      <c r="EV324" s="11"/>
      <c r="EW324" s="11"/>
      <c r="EX324" s="11"/>
      <c r="EY324" s="11"/>
      <c r="EZ324" s="11"/>
      <c r="FA324" s="11"/>
      <c r="FB324" s="11"/>
      <c r="GM324" s="103"/>
      <c r="GN324" s="11"/>
      <c r="GO324" s="104" t="n">
        <f aca="false">C324+2</f>
        <v>17.7</v>
      </c>
      <c r="GP324" s="105" t="n">
        <f aca="false">GO324*20</f>
        <v>354</v>
      </c>
      <c r="GQ324" s="15"/>
      <c r="GR324" s="15"/>
      <c r="GS324" s="15"/>
    </row>
    <row r="325" customFormat="false" ht="15" hidden="false" customHeight="true" outlineLevel="0" collapsed="false">
      <c r="A325" s="91" t="s">
        <v>1008</v>
      </c>
      <c r="B325" s="112" t="n">
        <v>0.5</v>
      </c>
      <c r="C325" s="93" t="n">
        <v>15.7</v>
      </c>
      <c r="D325" s="116" t="n">
        <f aca="false">C325*20</f>
        <v>314</v>
      </c>
      <c r="E325" s="94"/>
      <c r="F325" s="95" t="n">
        <f aca="false">E325*D325</f>
        <v>0</v>
      </c>
      <c r="G325" s="96" t="s">
        <v>1009</v>
      </c>
      <c r="H325" s="64"/>
      <c r="I325" s="65" t="s">
        <v>28</v>
      </c>
      <c r="J325" s="67"/>
      <c r="K325" s="67"/>
      <c r="L325" s="97"/>
      <c r="M325" s="68"/>
      <c r="N325" s="67"/>
      <c r="O325" s="72"/>
      <c r="P325" s="72"/>
      <c r="Q325" s="68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  <c r="AH325" s="72"/>
      <c r="AI325" s="72"/>
      <c r="AJ325" s="72"/>
      <c r="AK325" s="72"/>
      <c r="AL325" s="72"/>
      <c r="AM325" s="72"/>
      <c r="AN325" s="72"/>
      <c r="AO325" s="72"/>
      <c r="AP325" s="72"/>
      <c r="AQ325" s="72"/>
      <c r="AR325" s="72"/>
      <c r="AS325" s="67"/>
      <c r="AT325" s="67"/>
      <c r="AU325" s="67"/>
      <c r="AV325" s="67"/>
      <c r="AW325" s="67"/>
      <c r="AX325" s="67"/>
      <c r="AY325" s="67"/>
      <c r="AZ325" s="66"/>
      <c r="BA325" s="66"/>
      <c r="BB325" s="66"/>
      <c r="BC325" s="66"/>
      <c r="BD325" s="66"/>
      <c r="BE325" s="68"/>
      <c r="BF325" s="68"/>
      <c r="BG325" s="68"/>
      <c r="BH325" s="68"/>
      <c r="BI325" s="68"/>
      <c r="BJ325" s="68"/>
      <c r="BK325" s="68"/>
      <c r="BL325" s="68"/>
      <c r="BM325" s="68"/>
      <c r="BN325" s="68"/>
      <c r="BO325" s="68"/>
      <c r="BP325" s="68"/>
      <c r="BQ325" s="68"/>
      <c r="BR325" s="68"/>
      <c r="BS325" s="68"/>
      <c r="BT325" s="68"/>
      <c r="BU325" s="68"/>
      <c r="BV325" s="68"/>
      <c r="BW325" s="68"/>
      <c r="BX325" s="68"/>
      <c r="BY325" s="68"/>
      <c r="BZ325" s="68"/>
      <c r="CA325" s="68"/>
      <c r="CB325" s="68"/>
      <c r="CC325" s="68"/>
      <c r="CD325" s="68"/>
      <c r="CE325" s="68"/>
      <c r="CF325" s="68"/>
      <c r="CG325" s="68"/>
      <c r="CH325" s="68"/>
      <c r="CI325" s="68"/>
      <c r="CJ325" s="68"/>
      <c r="CK325" s="68"/>
      <c r="CL325" s="68"/>
      <c r="CM325" s="68"/>
      <c r="CN325" s="68"/>
      <c r="CO325" s="68"/>
      <c r="CP325" s="68"/>
      <c r="CQ325" s="66"/>
      <c r="CR325" s="66"/>
      <c r="CS325" s="66"/>
      <c r="CT325" s="68"/>
      <c r="CV325" s="11"/>
      <c r="CW325" s="15"/>
      <c r="CX325" s="11"/>
      <c r="CY325" s="11"/>
      <c r="CZ325" s="11"/>
      <c r="DA325" s="99" t="s">
        <v>1008</v>
      </c>
      <c r="DB325" s="11" t="e">
        <f aca="false">VLOOKUP(DA325,$CT$12:$CU$326,2,0)</f>
        <v>#N/A</v>
      </c>
      <c r="DC325" s="11" t="e">
        <f aca="false">VLOOKUP(DA325,$CT$12:$CV$326,3,0)</f>
        <v>#N/A</v>
      </c>
      <c r="DD325" s="11"/>
      <c r="DE325" s="100" t="n">
        <v>250</v>
      </c>
      <c r="DF325" s="11" t="n">
        <v>9253696</v>
      </c>
      <c r="DG325" s="11" t="n">
        <v>11126</v>
      </c>
      <c r="DH325" s="11"/>
      <c r="DI325" s="11" t="s">
        <v>1010</v>
      </c>
      <c r="DJ325" s="11" t="n">
        <f aca="false">E325</f>
        <v>0</v>
      </c>
      <c r="DK325" s="101" t="n">
        <f aca="false">D325</f>
        <v>314</v>
      </c>
      <c r="DL325" s="11" t="n">
        <f aca="false">DK325*DJ325</f>
        <v>0</v>
      </c>
      <c r="DM325" s="11"/>
      <c r="DN325" s="11" t="n">
        <v>379</v>
      </c>
      <c r="DO325" s="11"/>
      <c r="DP325" s="11"/>
      <c r="DQ325" s="11"/>
      <c r="DR325" s="11"/>
      <c r="DS325" s="11"/>
      <c r="DT325" s="11"/>
      <c r="DU325" s="15"/>
      <c r="DV325" s="15"/>
      <c r="DW325" s="15"/>
      <c r="DX325" s="32"/>
      <c r="DY325" s="32"/>
      <c r="DZ325" s="32"/>
      <c r="EA325" s="32"/>
      <c r="GM325" s="103"/>
      <c r="GO325" s="104" t="n">
        <f aca="false">C325+2</f>
        <v>17.7</v>
      </c>
      <c r="GP325" s="105" t="n">
        <f aca="false">GO325*20</f>
        <v>354</v>
      </c>
    </row>
    <row r="326" customFormat="false" ht="15" hidden="false" customHeight="true" outlineLevel="0" collapsed="false">
      <c r="A326" s="91" t="s">
        <v>1011</v>
      </c>
      <c r="B326" s="92" t="n">
        <v>0.2</v>
      </c>
      <c r="C326" s="93" t="n">
        <v>15.7</v>
      </c>
      <c r="D326" s="116" t="n">
        <f aca="false">C326*20</f>
        <v>314</v>
      </c>
      <c r="E326" s="94"/>
      <c r="F326" s="95" t="n">
        <f aca="false">E326*D326</f>
        <v>0</v>
      </c>
      <c r="G326" s="96" t="s">
        <v>1012</v>
      </c>
      <c r="H326" s="72"/>
      <c r="I326" s="65" t="s">
        <v>28</v>
      </c>
      <c r="J326" s="67"/>
      <c r="K326" s="67"/>
      <c r="L326" s="97"/>
      <c r="M326" s="68"/>
      <c r="N326" s="67"/>
      <c r="O326" s="67"/>
      <c r="P326" s="67"/>
      <c r="Q326" s="66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  <c r="AE326" s="67"/>
      <c r="AF326" s="67"/>
      <c r="AG326" s="67"/>
      <c r="AH326" s="67"/>
      <c r="AI326" s="67"/>
      <c r="AJ326" s="67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  <c r="AW326" s="67"/>
      <c r="AX326" s="67"/>
      <c r="AY326" s="67"/>
      <c r="AZ326" s="66"/>
      <c r="BA326" s="66"/>
      <c r="BB326" s="66"/>
      <c r="BC326" s="66"/>
      <c r="BD326" s="66"/>
      <c r="BE326" s="68"/>
      <c r="BF326" s="68"/>
      <c r="BG326" s="68"/>
      <c r="BH326" s="68"/>
      <c r="BI326" s="68"/>
      <c r="BJ326" s="68"/>
      <c r="BK326" s="68"/>
      <c r="BL326" s="68"/>
      <c r="BM326" s="68"/>
      <c r="BN326" s="68"/>
      <c r="BO326" s="68"/>
      <c r="BP326" s="68"/>
      <c r="BQ326" s="68"/>
      <c r="BR326" s="68"/>
      <c r="BS326" s="68"/>
      <c r="BT326" s="68"/>
      <c r="BU326" s="68"/>
      <c r="BV326" s="68"/>
      <c r="BW326" s="68"/>
      <c r="BX326" s="68"/>
      <c r="BY326" s="68"/>
      <c r="BZ326" s="68"/>
      <c r="CA326" s="68"/>
      <c r="CB326" s="68"/>
      <c r="CC326" s="68"/>
      <c r="CD326" s="68"/>
      <c r="CE326" s="68"/>
      <c r="CF326" s="68"/>
      <c r="CG326" s="68"/>
      <c r="CH326" s="68"/>
      <c r="CI326" s="68"/>
      <c r="CJ326" s="68"/>
      <c r="CK326" s="68"/>
      <c r="CL326" s="68"/>
      <c r="CM326" s="68"/>
      <c r="CN326" s="68"/>
      <c r="CO326" s="68"/>
      <c r="CP326" s="68"/>
      <c r="CQ326" s="66"/>
      <c r="CR326" s="66"/>
      <c r="CS326" s="66"/>
      <c r="CT326" s="182"/>
      <c r="CU326" s="108"/>
      <c r="CV326" s="151"/>
      <c r="CW326" s="107"/>
      <c r="CX326" s="108"/>
      <c r="CY326" s="108"/>
      <c r="CZ326" s="108"/>
      <c r="DA326" s="99" t="s">
        <v>1013</v>
      </c>
      <c r="DB326" s="11" t="e">
        <f aca="false">VLOOKUP(DA326,$CT$12:$CU$326,2,0)</f>
        <v>#N/A</v>
      </c>
      <c r="DC326" s="11" t="e">
        <f aca="false">VLOOKUP(DA326,$CT$12:$CV$326,3,0)</f>
        <v>#N/A</v>
      </c>
      <c r="DD326" s="11"/>
      <c r="DE326" s="100" t="n">
        <v>250</v>
      </c>
      <c r="DF326" s="108"/>
      <c r="DG326" s="108"/>
      <c r="DH326" s="108"/>
      <c r="DI326" s="108" t="s">
        <v>1014</v>
      </c>
      <c r="DJ326" s="11" t="n">
        <f aca="false">E326</f>
        <v>0</v>
      </c>
      <c r="DK326" s="101" t="n">
        <f aca="false">D326</f>
        <v>314</v>
      </c>
      <c r="DL326" s="11" t="n">
        <f aca="false">DK326*DJ326</f>
        <v>0</v>
      </c>
      <c r="DM326" s="11"/>
      <c r="DN326" s="11" t="n">
        <v>380</v>
      </c>
      <c r="DO326" s="11"/>
      <c r="DP326" s="11"/>
      <c r="DQ326" s="11"/>
      <c r="DR326" s="11"/>
      <c r="DS326" s="11"/>
      <c r="DT326" s="11"/>
      <c r="DU326" s="15"/>
      <c r="DV326" s="15"/>
      <c r="DW326" s="15"/>
      <c r="DX326" s="32"/>
      <c r="DY326" s="32"/>
      <c r="DZ326" s="32"/>
      <c r="EA326" s="32"/>
      <c r="EB326" s="32"/>
      <c r="EC326" s="32"/>
      <c r="ED326" s="32"/>
      <c r="EE326" s="32"/>
      <c r="EF326" s="32"/>
      <c r="EG326" s="11"/>
      <c r="EH326" s="11"/>
      <c r="EI326" s="11"/>
      <c r="EJ326" s="11"/>
      <c r="EK326" s="32"/>
      <c r="EL326" s="32"/>
      <c r="EM326" s="32"/>
      <c r="EN326" s="11"/>
      <c r="EO326" s="11"/>
      <c r="EP326" s="11"/>
      <c r="EQ326" s="11"/>
      <c r="ER326" s="11"/>
      <c r="ES326" s="11"/>
      <c r="ET326" s="11"/>
      <c r="EU326" s="11"/>
      <c r="EV326" s="11"/>
      <c r="EW326" s="11"/>
      <c r="EX326" s="11"/>
      <c r="EY326" s="11"/>
      <c r="EZ326" s="11"/>
      <c r="FA326" s="11"/>
      <c r="FB326" s="11"/>
      <c r="GM326" s="103"/>
      <c r="GN326" s="11"/>
      <c r="GO326" s="104" t="n">
        <f aca="false">C326+2</f>
        <v>17.7</v>
      </c>
      <c r="GP326" s="105" t="n">
        <f aca="false">GO326*20</f>
        <v>354</v>
      </c>
      <c r="GQ326" s="15"/>
      <c r="GR326" s="15"/>
      <c r="GS326" s="15"/>
    </row>
    <row r="327" customFormat="false" ht="15" hidden="false" customHeight="false" outlineLevel="0" collapsed="false">
      <c r="A327" s="183"/>
      <c r="B327" s="43"/>
      <c r="C327" s="24"/>
      <c r="D327" s="184" t="s">
        <v>1</v>
      </c>
      <c r="E327" s="185" t="n">
        <f aca="false">SUM(E12:E326)</f>
        <v>0</v>
      </c>
      <c r="F327" s="95" t="n">
        <f aca="false">SUM(F12:F326)</f>
        <v>0</v>
      </c>
      <c r="H327" s="64"/>
      <c r="I327" s="65"/>
      <c r="J327" s="67"/>
      <c r="K327" s="67"/>
      <c r="L327" s="67"/>
      <c r="M327" s="68"/>
      <c r="N327" s="67"/>
      <c r="O327" s="72"/>
      <c r="P327" s="72"/>
      <c r="Q327" s="68"/>
      <c r="R327" s="72"/>
      <c r="S327" s="72"/>
      <c r="T327" s="72"/>
      <c r="U327" s="72"/>
      <c r="V327" s="72"/>
      <c r="W327" s="72"/>
      <c r="X327" s="72"/>
      <c r="Y327" s="72"/>
      <c r="Z327" s="72"/>
      <c r="AA327" s="72"/>
      <c r="AB327" s="72"/>
      <c r="AC327" s="72"/>
      <c r="AD327" s="72"/>
      <c r="AE327" s="72"/>
      <c r="AF327" s="72"/>
      <c r="AG327" s="72"/>
      <c r="AH327" s="72"/>
      <c r="AI327" s="72"/>
      <c r="AJ327" s="72"/>
      <c r="AK327" s="72"/>
      <c r="AL327" s="72"/>
      <c r="AM327" s="72"/>
      <c r="AN327" s="72"/>
      <c r="AO327" s="72"/>
      <c r="AP327" s="72"/>
      <c r="AQ327" s="72"/>
      <c r="AR327" s="72"/>
      <c r="AS327" s="67"/>
      <c r="AT327" s="67"/>
      <c r="AU327" s="67"/>
      <c r="AV327" s="67"/>
      <c r="AW327" s="67"/>
      <c r="AX327" s="67"/>
      <c r="AY327" s="67"/>
      <c r="AZ327" s="66"/>
      <c r="BA327" s="66"/>
      <c r="BB327" s="66"/>
      <c r="BC327" s="66"/>
      <c r="BD327" s="66"/>
      <c r="BE327" s="68"/>
      <c r="BF327" s="68"/>
      <c r="BG327" s="68"/>
      <c r="BH327" s="68"/>
      <c r="BI327" s="68"/>
      <c r="BJ327" s="68"/>
      <c r="BK327" s="68"/>
      <c r="BL327" s="68"/>
      <c r="BM327" s="68"/>
      <c r="BN327" s="68"/>
      <c r="BO327" s="68"/>
      <c r="BP327" s="68"/>
      <c r="BQ327" s="68"/>
      <c r="BR327" s="68"/>
      <c r="BS327" s="68"/>
      <c r="BT327" s="68"/>
      <c r="BU327" s="68"/>
      <c r="BV327" s="68"/>
      <c r="BW327" s="68"/>
      <c r="BX327" s="68"/>
      <c r="BY327" s="68"/>
      <c r="BZ327" s="68"/>
      <c r="CA327" s="68"/>
      <c r="CB327" s="68"/>
      <c r="CC327" s="68"/>
      <c r="CD327" s="68"/>
      <c r="CE327" s="68"/>
      <c r="CF327" s="68"/>
      <c r="CG327" s="68"/>
      <c r="CH327" s="68"/>
      <c r="CI327" s="68"/>
      <c r="CJ327" s="68"/>
      <c r="CK327" s="68"/>
      <c r="CL327" s="68"/>
      <c r="CM327" s="68"/>
      <c r="CN327" s="68"/>
      <c r="CO327" s="68"/>
      <c r="CP327" s="68"/>
      <c r="CQ327" s="66"/>
      <c r="CR327" s="66"/>
      <c r="CS327" s="66"/>
      <c r="CT327" s="68" t="s">
        <v>1015</v>
      </c>
      <c r="CU327" s="11" t="n">
        <f aca="false">SUM(CU12:CU326)</f>
        <v>0</v>
      </c>
      <c r="CV327" s="11"/>
      <c r="CW327" s="15"/>
      <c r="CX327" s="11"/>
      <c r="CY327" s="11"/>
      <c r="CZ327" s="11"/>
      <c r="DB327" s="11"/>
      <c r="DC327" s="11"/>
      <c r="DD327" s="11"/>
      <c r="DE327" s="101"/>
      <c r="DF327" s="11"/>
      <c r="DG327" s="11"/>
      <c r="DH327" s="11"/>
      <c r="DI327" s="11"/>
      <c r="DJ327" s="11" t="n">
        <f aca="false">E327</f>
        <v>0</v>
      </c>
      <c r="DK327" s="11"/>
      <c r="DL327" s="11"/>
      <c r="DM327" s="11"/>
      <c r="DN327" s="11"/>
      <c r="DO327" s="11"/>
      <c r="DP327" s="11"/>
      <c r="DQ327" s="11"/>
      <c r="DR327" s="11"/>
      <c r="DS327" s="11"/>
      <c r="DT327" s="11"/>
      <c r="DU327" s="15"/>
      <c r="DV327" s="15"/>
      <c r="DW327" s="15"/>
      <c r="DX327" s="32"/>
      <c r="DY327" s="32"/>
      <c r="DZ327" s="32"/>
      <c r="EA327" s="32"/>
      <c r="GO327" s="186"/>
      <c r="GP327" s="186"/>
    </row>
    <row r="328" customFormat="false" ht="15" hidden="false" customHeight="false" outlineLevel="0" collapsed="false">
      <c r="A328" s="187"/>
      <c r="B328" s="188"/>
      <c r="C328" s="33" t="s">
        <v>1016</v>
      </c>
      <c r="D328" s="189"/>
      <c r="E328" s="190"/>
      <c r="H328" s="64"/>
      <c r="I328" s="65"/>
      <c r="N328" s="10"/>
      <c r="O328" s="9"/>
      <c r="P328" s="9"/>
      <c r="U328" s="9"/>
      <c r="V328" s="9"/>
      <c r="W328" s="9"/>
      <c r="CV328" s="11"/>
      <c r="CW328" s="15"/>
      <c r="CX328" s="11"/>
      <c r="CY328" s="11"/>
      <c r="CZ328" s="11"/>
      <c r="DB328" s="11"/>
      <c r="DC328" s="11"/>
      <c r="DD328" s="11"/>
      <c r="DE328" s="11"/>
      <c r="DF328" s="11"/>
      <c r="DG328" s="11"/>
      <c r="DH328" s="11"/>
      <c r="DI328" s="11"/>
      <c r="DJ328" s="11"/>
      <c r="DK328" s="11"/>
      <c r="DL328" s="11"/>
      <c r="DM328" s="11"/>
      <c r="DN328" s="11"/>
      <c r="DO328" s="11"/>
      <c r="DP328" s="11"/>
      <c r="DQ328" s="11"/>
      <c r="DR328" s="11"/>
      <c r="DS328" s="11"/>
      <c r="DT328" s="11"/>
      <c r="DU328" s="15"/>
      <c r="DV328" s="15"/>
      <c r="DW328" s="15"/>
      <c r="DX328" s="32"/>
      <c r="DY328" s="32"/>
      <c r="DZ328" s="32"/>
      <c r="EA328" s="32"/>
      <c r="GO328" s="186"/>
      <c r="GP328" s="186"/>
    </row>
    <row r="329" customFormat="false" ht="15" hidden="false" customHeight="false" outlineLevel="0" collapsed="false">
      <c r="A329" s="26"/>
      <c r="B329" s="43"/>
      <c r="C329" s="33" t="s">
        <v>1017</v>
      </c>
      <c r="D329" s="191"/>
      <c r="E329" s="26"/>
      <c r="F329" s="26"/>
      <c r="H329" s="64"/>
      <c r="I329" s="65"/>
      <c r="N329" s="10"/>
      <c r="O329" s="9"/>
      <c r="P329" s="9"/>
      <c r="U329" s="9"/>
      <c r="V329" s="9"/>
      <c r="W329" s="9"/>
      <c r="CV329" s="11"/>
      <c r="CW329" s="15"/>
      <c r="CX329" s="11"/>
      <c r="CY329" s="11"/>
      <c r="CZ329" s="11"/>
      <c r="DB329" s="11"/>
      <c r="DC329" s="11"/>
      <c r="DD329" s="11"/>
      <c r="DE329" s="11"/>
      <c r="DF329" s="11"/>
      <c r="DG329" s="11"/>
      <c r="DH329" s="11"/>
      <c r="DI329" s="11"/>
      <c r="DJ329" s="11"/>
      <c r="DK329" s="11"/>
      <c r="DL329" s="11"/>
      <c r="DM329" s="11"/>
      <c r="DN329" s="11"/>
      <c r="DO329" s="11"/>
      <c r="DP329" s="11"/>
      <c r="DQ329" s="11"/>
      <c r="DR329" s="11"/>
      <c r="DS329" s="11"/>
      <c r="DT329" s="11"/>
      <c r="DU329" s="15"/>
      <c r="DV329" s="15"/>
      <c r="DW329" s="15"/>
      <c r="DX329" s="32"/>
      <c r="DY329" s="32"/>
      <c r="DZ329" s="32"/>
      <c r="EA329" s="32"/>
      <c r="GO329" s="186"/>
      <c r="GP329" s="186"/>
    </row>
    <row r="330" customFormat="false" ht="15" hidden="false" customHeight="false" outlineLevel="0" collapsed="false">
      <c r="A330" s="192" t="s">
        <v>1018</v>
      </c>
      <c r="B330" s="193"/>
      <c r="C330" s="24"/>
      <c r="D330" s="194"/>
      <c r="E330" s="26"/>
      <c r="F330" s="26"/>
      <c r="G330" s="195"/>
      <c r="H330" s="64"/>
      <c r="I330" s="65"/>
      <c r="N330" s="10"/>
      <c r="O330" s="9"/>
      <c r="P330" s="9"/>
      <c r="U330" s="9"/>
      <c r="V330" s="9"/>
      <c r="W330" s="9"/>
      <c r="CV330" s="11"/>
      <c r="CW330" s="15"/>
      <c r="CX330" s="11"/>
      <c r="CY330" s="11"/>
      <c r="CZ330" s="11"/>
      <c r="DB330" s="11"/>
      <c r="DC330" s="11"/>
      <c r="DD330" s="11"/>
      <c r="DE330" s="11"/>
      <c r="DF330" s="11"/>
      <c r="DG330" s="11"/>
      <c r="DH330" s="11"/>
      <c r="DI330" s="11"/>
      <c r="DJ330" s="11"/>
      <c r="DK330" s="11"/>
      <c r="DL330" s="11"/>
      <c r="DM330" s="11"/>
      <c r="DN330" s="11"/>
      <c r="DO330" s="11"/>
      <c r="DP330" s="11"/>
      <c r="DQ330" s="11"/>
      <c r="DR330" s="11"/>
      <c r="DS330" s="11"/>
      <c r="DT330" s="11"/>
      <c r="DU330" s="15"/>
      <c r="DV330" s="15"/>
      <c r="DW330" s="15"/>
      <c r="DX330" s="32"/>
      <c r="DY330" s="32"/>
      <c r="DZ330" s="32"/>
      <c r="EA330" s="32"/>
      <c r="GO330" s="186"/>
      <c r="GP330" s="186"/>
    </row>
    <row r="331" customFormat="false" ht="15" hidden="false" customHeight="false" outlineLevel="0" collapsed="false">
      <c r="A331" s="196" t="s">
        <v>1019</v>
      </c>
      <c r="B331" s="193"/>
      <c r="C331" s="24"/>
      <c r="D331" s="197"/>
      <c r="E331" s="26"/>
      <c r="F331" s="26"/>
      <c r="G331" s="198"/>
      <c r="H331" s="64"/>
      <c r="I331" s="65"/>
      <c r="N331" s="10"/>
      <c r="O331" s="9"/>
      <c r="P331" s="9"/>
      <c r="U331" s="9"/>
      <c r="V331" s="9"/>
      <c r="W331" s="9"/>
      <c r="CV331" s="11"/>
      <c r="CW331" s="15"/>
      <c r="CX331" s="11"/>
      <c r="CY331" s="11"/>
      <c r="CZ331" s="11"/>
      <c r="DB331" s="11"/>
      <c r="DC331" s="11"/>
      <c r="DD331" s="11"/>
      <c r="DE331" s="11"/>
      <c r="DF331" s="11"/>
      <c r="DG331" s="11"/>
      <c r="DH331" s="11"/>
      <c r="DI331" s="11"/>
      <c r="DJ331" s="11"/>
      <c r="DK331" s="11"/>
      <c r="DL331" s="11"/>
      <c r="DM331" s="11"/>
      <c r="DN331" s="11"/>
      <c r="DO331" s="11"/>
      <c r="DP331" s="11"/>
      <c r="DQ331" s="11"/>
      <c r="DR331" s="11"/>
      <c r="DS331" s="11"/>
      <c r="DT331" s="11"/>
      <c r="DU331" s="15"/>
      <c r="DV331" s="15"/>
      <c r="DW331" s="15"/>
      <c r="DX331" s="32"/>
      <c r="DY331" s="32"/>
      <c r="DZ331" s="32"/>
      <c r="EA331" s="32"/>
      <c r="GO331" s="186"/>
      <c r="GP331" s="186"/>
    </row>
    <row r="332" customFormat="false" ht="15" hidden="false" customHeight="false" outlineLevel="0" collapsed="false">
      <c r="A332" s="199" t="s">
        <v>1020</v>
      </c>
      <c r="B332" s="24"/>
      <c r="C332" s="24"/>
      <c r="D332" s="200"/>
      <c r="E332" s="201"/>
      <c r="F332" s="202"/>
      <c r="H332" s="64"/>
      <c r="I332" s="65"/>
      <c r="N332" s="10"/>
      <c r="O332" s="9"/>
      <c r="P332" s="9"/>
      <c r="U332" s="9"/>
      <c r="V332" s="9"/>
      <c r="W332" s="9"/>
      <c r="CV332" s="11"/>
      <c r="CW332" s="15"/>
      <c r="CX332" s="11"/>
      <c r="CY332" s="11"/>
      <c r="CZ332" s="11"/>
      <c r="DB332" s="11"/>
      <c r="DC332" s="11"/>
      <c r="DD332" s="11"/>
      <c r="DE332" s="11"/>
      <c r="DF332" s="11"/>
      <c r="DG332" s="11"/>
      <c r="DH332" s="11"/>
      <c r="DI332" s="11"/>
      <c r="DJ332" s="11"/>
      <c r="DK332" s="11"/>
      <c r="DL332" s="11"/>
      <c r="DM332" s="11"/>
      <c r="DN332" s="11"/>
      <c r="DO332" s="11"/>
      <c r="DP332" s="11"/>
      <c r="DQ332" s="11"/>
      <c r="DR332" s="11"/>
      <c r="DS332" s="11"/>
      <c r="DT332" s="11"/>
      <c r="DU332" s="15"/>
      <c r="DV332" s="15"/>
      <c r="DW332" s="15"/>
      <c r="DX332" s="32"/>
      <c r="DY332" s="32"/>
      <c r="DZ332" s="32"/>
      <c r="EA332" s="32"/>
      <c r="GO332" s="186"/>
      <c r="GP332" s="186"/>
    </row>
    <row r="333" customFormat="false" ht="15" hidden="false" customHeight="false" outlineLevel="0" collapsed="false">
      <c r="A333" s="196" t="s">
        <v>1021</v>
      </c>
      <c r="B333" s="193"/>
      <c r="C333" s="24"/>
      <c r="D333" s="197"/>
      <c r="E333" s="26"/>
      <c r="F333" s="26"/>
      <c r="G333" s="198"/>
      <c r="H333" s="64"/>
      <c r="I333" s="65"/>
      <c r="N333" s="10"/>
      <c r="O333" s="9"/>
      <c r="P333" s="9"/>
      <c r="U333" s="9"/>
      <c r="V333" s="9"/>
      <c r="W333" s="9"/>
      <c r="CV333" s="11"/>
      <c r="CW333" s="15"/>
      <c r="CX333" s="11"/>
      <c r="CY333" s="11"/>
      <c r="CZ333" s="11"/>
      <c r="DB333" s="11"/>
      <c r="DC333" s="11"/>
      <c r="DD333" s="11"/>
      <c r="DE333" s="11"/>
      <c r="DF333" s="11"/>
      <c r="DG333" s="11"/>
      <c r="DH333" s="11"/>
      <c r="DI333" s="11"/>
      <c r="DJ333" s="11"/>
      <c r="DK333" s="11"/>
      <c r="DL333" s="11"/>
      <c r="DM333" s="11"/>
      <c r="DN333" s="11"/>
      <c r="DO333" s="11"/>
      <c r="DP333" s="11"/>
      <c r="DQ333" s="11"/>
      <c r="DR333" s="11"/>
      <c r="DS333" s="11"/>
      <c r="DT333" s="11"/>
      <c r="DU333" s="15"/>
      <c r="DV333" s="15"/>
      <c r="DW333" s="15"/>
      <c r="DX333" s="32"/>
      <c r="DY333" s="32"/>
      <c r="DZ333" s="32"/>
      <c r="EA333" s="32"/>
      <c r="GO333" s="186"/>
      <c r="GP333" s="186"/>
    </row>
    <row r="334" customFormat="false" ht="17.35" hidden="false" customHeight="false" outlineLevel="0" collapsed="false">
      <c r="A334" s="203"/>
      <c r="J334" s="204"/>
      <c r="CV334" s="11"/>
      <c r="CW334" s="15"/>
      <c r="CX334" s="11"/>
      <c r="CY334" s="11"/>
      <c r="CZ334" s="11"/>
      <c r="DB334" s="11"/>
      <c r="DC334" s="11"/>
      <c r="DD334" s="11"/>
      <c r="DE334" s="11"/>
      <c r="DF334" s="11"/>
      <c r="DG334" s="11"/>
      <c r="DH334" s="11"/>
      <c r="DI334" s="11"/>
      <c r="DJ334" s="11"/>
      <c r="DK334" s="11"/>
      <c r="DL334" s="11"/>
      <c r="DM334" s="11"/>
      <c r="DN334" s="11"/>
      <c r="DO334" s="11"/>
      <c r="DP334" s="11"/>
      <c r="DQ334" s="11"/>
      <c r="DR334" s="11"/>
      <c r="DS334" s="11"/>
      <c r="DT334" s="11"/>
      <c r="DU334" s="15"/>
      <c r="DV334" s="15"/>
      <c r="DW334" s="15"/>
      <c r="DX334" s="32"/>
      <c r="DY334" s="32"/>
      <c r="DZ334" s="32"/>
      <c r="EA334" s="32"/>
      <c r="GO334" s="186"/>
      <c r="GP334" s="186"/>
    </row>
    <row r="335" customFormat="false" ht="17.35" hidden="false" customHeight="false" outlineLevel="0" collapsed="false">
      <c r="A335" s="203"/>
      <c r="J335" s="204"/>
      <c r="CV335" s="11"/>
      <c r="CW335" s="15"/>
      <c r="CX335" s="11"/>
      <c r="CY335" s="11"/>
      <c r="CZ335" s="11"/>
      <c r="DB335" s="11"/>
      <c r="DC335" s="11"/>
      <c r="DD335" s="11"/>
      <c r="DE335" s="11"/>
      <c r="DF335" s="11"/>
      <c r="DG335" s="11"/>
      <c r="DH335" s="11"/>
      <c r="DI335" s="11"/>
      <c r="DJ335" s="11"/>
      <c r="DK335" s="11"/>
      <c r="DL335" s="11"/>
      <c r="DM335" s="11"/>
      <c r="DN335" s="11"/>
      <c r="DO335" s="11"/>
      <c r="DP335" s="11"/>
      <c r="DQ335" s="11"/>
      <c r="DR335" s="11"/>
      <c r="DS335" s="11"/>
      <c r="DT335" s="11"/>
      <c r="DU335" s="15"/>
      <c r="DV335" s="15"/>
      <c r="DW335" s="15"/>
      <c r="DX335" s="32"/>
      <c r="DY335" s="32"/>
      <c r="DZ335" s="32"/>
      <c r="EA335" s="32"/>
      <c r="GO335" s="186"/>
      <c r="GP335" s="186"/>
    </row>
    <row r="336" customFormat="false" ht="17.35" hidden="false" customHeight="false" outlineLevel="0" collapsed="false">
      <c r="A336" s="203"/>
      <c r="J336" s="204"/>
      <c r="CV336" s="11"/>
      <c r="CW336" s="15"/>
      <c r="CX336" s="11"/>
      <c r="CY336" s="11"/>
      <c r="CZ336" s="11"/>
      <c r="DB336" s="11"/>
      <c r="DC336" s="11"/>
      <c r="DD336" s="11"/>
      <c r="DE336" s="11"/>
      <c r="DF336" s="11"/>
      <c r="DG336" s="11"/>
      <c r="DH336" s="11"/>
      <c r="DI336" s="11"/>
      <c r="DJ336" s="11"/>
      <c r="DK336" s="11"/>
      <c r="DL336" s="11"/>
      <c r="DM336" s="11"/>
      <c r="DN336" s="11"/>
      <c r="DO336" s="11"/>
      <c r="DP336" s="11"/>
      <c r="DQ336" s="11"/>
      <c r="DR336" s="11"/>
      <c r="DS336" s="11"/>
      <c r="DT336" s="11"/>
      <c r="DU336" s="15"/>
      <c r="DV336" s="15"/>
      <c r="DW336" s="15"/>
      <c r="DX336" s="32"/>
      <c r="DY336" s="32"/>
      <c r="DZ336" s="32"/>
      <c r="EA336" s="32"/>
      <c r="GO336" s="186"/>
      <c r="GP336" s="186"/>
    </row>
    <row r="337" customFormat="false" ht="13.8" hidden="false" customHeight="false" outlineLevel="0" collapsed="false">
      <c r="J337" s="204"/>
      <c r="CV337" s="11"/>
      <c r="CW337" s="15"/>
      <c r="CX337" s="11"/>
      <c r="CY337" s="11"/>
      <c r="CZ337" s="11"/>
      <c r="DB337" s="11"/>
      <c r="DC337" s="11"/>
      <c r="DD337" s="11"/>
      <c r="DE337" s="11"/>
      <c r="DF337" s="11"/>
      <c r="DG337" s="11"/>
      <c r="DH337" s="11"/>
      <c r="DI337" s="11"/>
      <c r="DJ337" s="11"/>
      <c r="DK337" s="11"/>
      <c r="DL337" s="11"/>
    </row>
    <row r="338" customFormat="false" ht="13.8" hidden="false" customHeight="false" outlineLevel="0" collapsed="false">
      <c r="DB338" s="11"/>
      <c r="DC338" s="11"/>
      <c r="DD338" s="11"/>
      <c r="DE338" s="11"/>
    </row>
    <row r="339" customFormat="false" ht="13.8" hidden="false" customHeight="false" outlineLevel="0" collapsed="false">
      <c r="DB339" s="11"/>
      <c r="DC339" s="11"/>
    </row>
    <row r="343" customFormat="false" ht="13.8" hidden="false" customHeight="false" outlineLevel="0" collapsed="false">
      <c r="DA343" s="99" t="s">
        <v>1022</v>
      </c>
      <c r="DB343" s="11" t="e">
        <f aca="false">VLOOKUP(DA343,$CT$12:$CU$326,2,0)</f>
        <v>#N/A</v>
      </c>
      <c r="DC343" s="11" t="e">
        <f aca="false">VLOOKUP(DA343,$CT$12:$CV$326,3,0)</f>
        <v>#N/A</v>
      </c>
      <c r="DD343" s="11"/>
      <c r="DE343" s="100" t="n">
        <v>250</v>
      </c>
    </row>
    <row r="401" s="211" customFormat="true" ht="13.8" hidden="false" customHeight="false" outlineLevel="0" collapsed="false">
      <c r="A401" s="34"/>
      <c r="B401" s="205"/>
      <c r="C401" s="206"/>
      <c r="D401" s="207"/>
      <c r="E401" s="208"/>
      <c r="F401" s="36"/>
      <c r="G401" s="209"/>
      <c r="H401" s="8"/>
      <c r="I401" s="9"/>
      <c r="J401" s="10"/>
      <c r="K401" s="10"/>
      <c r="L401" s="10"/>
      <c r="M401" s="15"/>
      <c r="N401" s="12"/>
      <c r="O401" s="12"/>
      <c r="P401" s="12"/>
      <c r="Q401" s="15"/>
      <c r="R401" s="10"/>
      <c r="S401" s="10"/>
      <c r="T401" s="10"/>
      <c r="U401" s="210"/>
      <c r="V401" s="210"/>
      <c r="W401" s="2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5"/>
      <c r="BA401" s="15"/>
      <c r="BB401" s="15"/>
      <c r="BC401" s="15"/>
      <c r="BD401" s="15"/>
      <c r="BE401" s="11"/>
      <c r="BF401" s="11"/>
      <c r="BG401" s="11"/>
      <c r="BH401" s="11"/>
      <c r="BI401" s="11"/>
      <c r="BJ401" s="11"/>
      <c r="BK401" s="11"/>
      <c r="BL401" s="11"/>
      <c r="BM401" s="11"/>
      <c r="BN401" s="11"/>
      <c r="BO401" s="11"/>
      <c r="BP401" s="11"/>
      <c r="BQ401" s="11"/>
      <c r="BR401" s="11"/>
      <c r="BS401" s="11"/>
      <c r="BT401" s="11"/>
      <c r="BU401" s="11"/>
      <c r="BV401" s="11"/>
      <c r="BW401" s="11"/>
      <c r="BX401" s="11"/>
      <c r="BY401" s="11"/>
      <c r="BZ401" s="11"/>
      <c r="CA401" s="11"/>
      <c r="CB401" s="11"/>
      <c r="CC401" s="11"/>
      <c r="CD401" s="11"/>
      <c r="CE401" s="11"/>
      <c r="CF401" s="11"/>
      <c r="CG401" s="11"/>
      <c r="CH401" s="11"/>
      <c r="CI401" s="11"/>
      <c r="CJ401" s="11"/>
      <c r="CK401" s="11"/>
      <c r="CL401" s="11"/>
      <c r="CM401" s="11"/>
      <c r="CN401" s="11"/>
      <c r="CO401" s="11"/>
      <c r="CP401" s="11"/>
      <c r="CQ401" s="15"/>
      <c r="CR401" s="15"/>
      <c r="CS401" s="15"/>
      <c r="CT401" s="11"/>
      <c r="CU401" s="11"/>
      <c r="CV401" s="16"/>
      <c r="CW401" s="17"/>
      <c r="CX401" s="16"/>
      <c r="CY401" s="16"/>
      <c r="CZ401" s="16"/>
      <c r="DA401" s="11"/>
      <c r="DB401" s="16"/>
      <c r="DC401" s="16"/>
      <c r="DD401" s="16"/>
      <c r="DE401" s="18"/>
      <c r="DF401" s="18"/>
      <c r="DG401" s="18"/>
      <c r="DH401" s="18"/>
      <c r="DI401" s="16"/>
      <c r="DJ401" s="16"/>
      <c r="DK401" s="16"/>
      <c r="DL401" s="16"/>
      <c r="DM401" s="16"/>
      <c r="DN401" s="16"/>
      <c r="DO401" s="16"/>
      <c r="DP401" s="16"/>
      <c r="DQ401" s="19"/>
      <c r="DR401" s="19"/>
      <c r="DS401" s="19"/>
      <c r="DT401" s="19"/>
      <c r="DU401" s="20"/>
      <c r="DV401" s="20"/>
      <c r="DW401" s="20"/>
      <c r="DX401" s="21"/>
      <c r="DY401" s="21"/>
      <c r="DZ401" s="21"/>
      <c r="EA401" s="21"/>
      <c r="EB401" s="21"/>
      <c r="EC401" s="21"/>
      <c r="ED401" s="21"/>
      <c r="EE401" s="21"/>
      <c r="EF401" s="21"/>
      <c r="EG401" s="19"/>
      <c r="EH401" s="19"/>
      <c r="EI401" s="19"/>
      <c r="EJ401" s="19"/>
      <c r="EK401" s="21"/>
      <c r="EL401" s="21"/>
      <c r="EM401" s="21"/>
      <c r="EN401" s="19"/>
      <c r="EO401" s="19"/>
      <c r="EP401" s="19"/>
      <c r="EQ401" s="19"/>
      <c r="ER401" s="19"/>
      <c r="ES401" s="19"/>
      <c r="ET401" s="19"/>
      <c r="EU401" s="19"/>
      <c r="EV401" s="19"/>
      <c r="EW401" s="19"/>
      <c r="EX401" s="19"/>
      <c r="EY401" s="19"/>
      <c r="EZ401" s="19"/>
      <c r="FA401" s="19"/>
      <c r="FB401" s="19"/>
      <c r="FC401" s="11"/>
      <c r="FD401" s="11"/>
      <c r="FE401" s="11"/>
      <c r="FF401" s="11"/>
      <c r="FG401" s="11"/>
      <c r="FH401" s="11"/>
      <c r="FI401" s="11"/>
      <c r="FJ401" s="11"/>
      <c r="FK401" s="11"/>
      <c r="FL401" s="11"/>
      <c r="FM401" s="11"/>
      <c r="FN401" s="11"/>
      <c r="FO401" s="11"/>
      <c r="FP401" s="11"/>
      <c r="FQ401" s="11"/>
      <c r="FR401" s="11"/>
      <c r="FS401" s="11"/>
      <c r="FT401" s="11"/>
      <c r="FU401" s="11"/>
      <c r="FV401" s="11"/>
      <c r="FW401" s="11"/>
      <c r="FX401" s="11"/>
      <c r="FY401" s="11"/>
      <c r="FZ401" s="11"/>
      <c r="GA401" s="11"/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9"/>
      <c r="GO401" s="19"/>
      <c r="GP401" s="19"/>
      <c r="GQ401" s="20"/>
      <c r="GR401" s="20"/>
      <c r="GS401" s="20"/>
      <c r="GT401" s="15"/>
      <c r="GU401" s="15"/>
      <c r="GV401" s="15"/>
      <c r="GW401" s="15"/>
      <c r="GX401" s="15"/>
      <c r="GY401" s="15"/>
      <c r="GZ401" s="15"/>
      <c r="HA401" s="15"/>
      <c r="HB401" s="15"/>
      <c r="HC401" s="15"/>
      <c r="HD401" s="15"/>
      <c r="HE401" s="15"/>
      <c r="AMI401" s="0"/>
      <c r="AMJ401" s="0"/>
    </row>
  </sheetData>
  <mergeCells count="7">
    <mergeCell ref="A8:A10"/>
    <mergeCell ref="B8:B10"/>
    <mergeCell ref="C8:C10"/>
    <mergeCell ref="D8:D10"/>
    <mergeCell ref="E8:E10"/>
    <mergeCell ref="F8:F10"/>
    <mergeCell ref="G8:G10"/>
  </mergeCells>
  <hyperlinks>
    <hyperlink ref="E4" r:id="rId1" display=" capris-info@rambler.ru"/>
    <hyperlink ref="E5" r:id="rId2" display=" capris-info@mail.ru"/>
    <hyperlink ref="DA142" r:id="rId3" display="Капуста Белокачанная Циклоп F1 (Франция)"/>
    <hyperlink ref="DA143" r:id="rId4" display="Капуста Чамп F1 (Нидерланды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1" activeCellId="0" sqref="B41"/>
    </sheetView>
  </sheetViews>
  <sheetFormatPr defaultColWidth="9.15625" defaultRowHeight="15" zeroHeight="false" outlineLevelRow="0" outlineLevelCol="0"/>
  <cols>
    <col collapsed="false" customWidth="false" hidden="false" outlineLevel="0" max="1024" min="1" style="212" width="9.14"/>
  </cols>
  <sheetData>
    <row r="1" customFormat="false" ht="15" hidden="false" customHeight="false" outlineLevel="0" collapsed="false">
      <c r="A1" s="32"/>
      <c r="B1" s="32"/>
      <c r="C1" s="32"/>
      <c r="D1" s="32"/>
    </row>
    <row r="2" customFormat="false" ht="15" hidden="false" customHeight="false" outlineLevel="0" collapsed="false">
      <c r="A2" s="32"/>
      <c r="B2" s="32"/>
      <c r="C2" s="32"/>
      <c r="D2" s="32"/>
    </row>
    <row r="3" customFormat="false" ht="15" hidden="false" customHeight="false" outlineLevel="0" collapsed="false">
      <c r="A3" s="32"/>
      <c r="B3" s="32"/>
      <c r="C3" s="32"/>
      <c r="D3" s="32"/>
    </row>
    <row r="4" customFormat="false" ht="15" hidden="false" customHeight="false" outlineLevel="0" collapsed="false">
      <c r="A4" s="32"/>
      <c r="B4" s="32"/>
      <c r="C4" s="32"/>
      <c r="D4" s="32"/>
    </row>
    <row r="5" customFormat="false" ht="15" hidden="false" customHeight="false" outlineLevel="0" collapsed="false">
      <c r="A5" s="32"/>
      <c r="B5" s="32"/>
      <c r="C5" s="32"/>
      <c r="D5" s="32"/>
    </row>
    <row r="6" customFormat="false" ht="15" hidden="false" customHeight="false" outlineLevel="0" collapsed="false">
      <c r="A6" s="32"/>
      <c r="B6" s="32"/>
      <c r="C6" s="32"/>
      <c r="D6" s="32"/>
    </row>
    <row r="7" customFormat="false" ht="15" hidden="false" customHeight="false" outlineLevel="0" collapsed="false">
      <c r="A7" s="32"/>
      <c r="B7" s="32"/>
      <c r="C7" s="32"/>
      <c r="D7" s="32"/>
    </row>
    <row r="8" customFormat="false" ht="15" hidden="false" customHeight="false" outlineLevel="0" collapsed="false">
      <c r="A8" s="32"/>
      <c r="B8" s="32"/>
      <c r="C8" s="32"/>
      <c r="D8" s="32"/>
    </row>
    <row r="9" customFormat="false" ht="15" hidden="false" customHeight="false" outlineLevel="0" collapsed="false">
      <c r="A9" s="32"/>
      <c r="B9" s="32"/>
      <c r="C9" s="32"/>
      <c r="D9" s="32"/>
    </row>
    <row r="10" customFormat="false" ht="15" hidden="false" customHeight="false" outlineLevel="0" collapsed="false">
      <c r="A10" s="32"/>
      <c r="B10" s="32"/>
      <c r="C10" s="32"/>
      <c r="D10" s="32"/>
    </row>
    <row r="11" customFormat="false" ht="15" hidden="false" customHeight="false" outlineLevel="0" collapsed="false">
      <c r="A11" s="32"/>
      <c r="B11" s="32"/>
      <c r="C11" s="32"/>
      <c r="D11" s="32"/>
    </row>
    <row r="12" customFormat="false" ht="15" hidden="false" customHeight="false" outlineLevel="0" collapsed="false">
      <c r="A12" s="32"/>
      <c r="B12" s="32"/>
      <c r="C12" s="32"/>
      <c r="D12" s="32"/>
    </row>
    <row r="13" customFormat="false" ht="15" hidden="false" customHeight="false" outlineLevel="0" collapsed="false">
      <c r="A13" s="32"/>
      <c r="B13" s="32"/>
      <c r="C13" s="32"/>
      <c r="D13" s="32"/>
    </row>
    <row r="14" customFormat="false" ht="15" hidden="false" customHeight="false" outlineLevel="0" collapsed="false">
      <c r="A14" s="32"/>
      <c r="B14" s="32"/>
      <c r="C14" s="32"/>
      <c r="D14" s="32"/>
    </row>
    <row r="15" customFormat="false" ht="15" hidden="false" customHeight="false" outlineLevel="0" collapsed="false">
      <c r="A15" s="32"/>
      <c r="B15" s="32"/>
      <c r="C15" s="32"/>
      <c r="D15" s="3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8" activeCellId="0" sqref="C18"/>
    </sheetView>
  </sheetViews>
  <sheetFormatPr defaultColWidth="9.15625" defaultRowHeight="15.75" zeroHeight="false" outlineLevelRow="0" outlineLevelCol="0"/>
  <cols>
    <col collapsed="false" customWidth="false" hidden="false" outlineLevel="0" max="1" min="1" style="212" width="9.14"/>
    <col collapsed="false" customWidth="false" hidden="false" outlineLevel="0" max="3" min="2" style="213" width="9.14"/>
    <col collapsed="false" customWidth="false" hidden="false" outlineLevel="0" max="4" min="4" style="214" width="9.14"/>
    <col collapsed="false" customWidth="false" hidden="false" outlineLevel="0" max="1024" min="5" style="212" width="9.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2024-05-21T14:18:02Z</dcterms:created>
  <dc:creator>Svetlana</dc:creator>
  <dc:description/>
  <dc:language>ru-RU</dc:language>
  <cp:lastModifiedBy/>
  <cp:lastPrinted>2025-09-02T10:39:51Z</cp:lastPrinted>
  <dcterms:modified xsi:type="dcterms:W3CDTF">2026-07-01T14:53:27Z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